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BE698CFD-5D1F-4508-BD6E-4650BD6A73D9}" xr6:coauthVersionLast="47" xr6:coauthVersionMax="47" xr10:uidLastSave="{00000000-0000-0000-0000-000000000000}"/>
  <bookViews>
    <workbookView xWindow="29760" yWindow="795" windowWidth="18735" windowHeight="15405" tabRatio="773" firstSheet="17" activeTab="24" xr2:uid="{00000000-000D-0000-FFFF-FFFF00000000}"/>
  </bookViews>
  <sheets>
    <sheet name="Cover" sheetId="137" r:id="rId1"/>
    <sheet name="_i_  " sheetId="129" r:id="rId2"/>
    <sheet name="_ii" sheetId="130" r:id="rId3"/>
    <sheet name="iii" sheetId="91" r:id="rId4"/>
    <sheet name="1" sheetId="131" r:id="rId5"/>
    <sheet name="2" sheetId="132" r:id="rId6"/>
    <sheet name="3" sheetId="133" r:id="rId7"/>
    <sheet name="4 " sheetId="138" r:id="rId8"/>
    <sheet name="5  " sheetId="97" r:id="rId9"/>
    <sheet name="6" sheetId="134" r:id="rId10"/>
    <sheet name="7  " sheetId="99" r:id="rId11"/>
    <sheet name="8  " sheetId="100" r:id="rId12"/>
    <sheet name="9  " sheetId="101" r:id="rId13"/>
    <sheet name="10  " sheetId="102" r:id="rId14"/>
    <sheet name="11 " sheetId="103" r:id="rId15"/>
    <sheet name="12  " sheetId="104" r:id="rId16"/>
    <sheet name="13  " sheetId="105" r:id="rId17"/>
    <sheet name="14  " sheetId="106" r:id="rId18"/>
    <sheet name="15  " sheetId="107" r:id="rId19"/>
    <sheet name="16  " sheetId="108" r:id="rId20"/>
    <sheet name="17  " sheetId="109" r:id="rId21"/>
    <sheet name="18 " sheetId="111" r:id="rId22"/>
    <sheet name="19 " sheetId="112" r:id="rId23"/>
    <sheet name="20" sheetId="127" r:id="rId24"/>
    <sheet name="21 " sheetId="114" r:id="rId25"/>
    <sheet name="22 " sheetId="115" r:id="rId26"/>
    <sheet name="23 " sheetId="116" r:id="rId27"/>
    <sheet name="24 " sheetId="117" r:id="rId28"/>
    <sheet name="25 " sheetId="118" r:id="rId29"/>
    <sheet name="26 " sheetId="119" r:id="rId30"/>
    <sheet name="27 " sheetId="120" r:id="rId31"/>
    <sheet name="27(A) " sheetId="121" r:id="rId32"/>
    <sheet name="28  " sheetId="136" r:id="rId33"/>
    <sheet name="28(A)" sheetId="90" r:id="rId34"/>
    <sheet name="29" sheetId="80" r:id="rId35"/>
    <sheet name="29.1" sheetId="139" r:id="rId36"/>
    <sheet name="30" sheetId="47" r:id="rId37"/>
    <sheet name="31" sheetId="48" r:id="rId38"/>
  </sheets>
  <definedNames>
    <definedName name="_xlnm.Print_Area" localSheetId="2">_ii!$A$1:$E$40</definedName>
    <definedName name="_xlnm.Print_Area" localSheetId="16">'13  '!$A$1:$E$61</definedName>
    <definedName name="_xlnm.Print_Area" localSheetId="17">'14  '!$A$1:$E$61</definedName>
    <definedName name="_xlnm.Print_Area" localSheetId="19">'16  '!$A$1:$G$56</definedName>
    <definedName name="_xlnm.Print_Area" localSheetId="20">'17  '!$A$1:$G$55</definedName>
    <definedName name="_xlnm.Print_Area" localSheetId="5">'2'!$A$1:$A$46</definedName>
    <definedName name="_xlnm.Print_Area" localSheetId="32">'28  '!$A$1:$J$30</definedName>
    <definedName name="_xlnm.Print_Area" localSheetId="34">'29'!$A$1:$G$40</definedName>
    <definedName name="_xlnm.Print_Area" localSheetId="35">'29.1'!$A$1:$G$38</definedName>
    <definedName name="_xlnm.Print_Area" localSheetId="6">'3'!$A$1:$A$49</definedName>
    <definedName name="_xlnm.Print_Area" localSheetId="3">iii!$A$1:$E$43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39" l="1"/>
  <c r="H23" i="90"/>
  <c r="H18" i="90"/>
  <c r="H19" i="90"/>
  <c r="H20" i="90"/>
  <c r="H21" i="90"/>
  <c r="H22" i="90"/>
  <c r="H24" i="90"/>
  <c r="H25" i="90"/>
  <c r="H26" i="90"/>
  <c r="H27" i="90"/>
  <c r="H28" i="90"/>
  <c r="H17" i="90"/>
  <c r="I17" i="136"/>
  <c r="I18" i="136"/>
  <c r="I19" i="136"/>
  <c r="I20" i="136"/>
  <c r="I21" i="136"/>
  <c r="I22" i="136"/>
  <c r="I23" i="136"/>
  <c r="I24" i="136"/>
  <c r="I25" i="136"/>
  <c r="I26" i="136"/>
  <c r="I27" i="136"/>
  <c r="I16" i="136"/>
  <c r="G17" i="127"/>
  <c r="F17" i="127"/>
  <c r="E17" i="127"/>
  <c r="D17" i="127"/>
  <c r="H17" i="127" l="1"/>
  <c r="F35" i="80"/>
  <c r="F17" i="80"/>
  <c r="F29" i="90"/>
  <c r="G29" i="90"/>
  <c r="H28" i="136"/>
  <c r="G28" i="136"/>
  <c r="F32" i="121"/>
  <c r="E32" i="121"/>
  <c r="F40" i="120"/>
  <c r="E40" i="120"/>
  <c r="F20" i="120"/>
  <c r="E20" i="120"/>
  <c r="F37" i="119"/>
  <c r="E37" i="119"/>
  <c r="E18" i="119"/>
  <c r="F18" i="119"/>
  <c r="H23" i="127"/>
  <c r="H22" i="127"/>
  <c r="H20" i="127"/>
  <c r="H16" i="127"/>
  <c r="H15" i="127"/>
  <c r="H14" i="127"/>
  <c r="E19" i="127"/>
  <c r="E21" i="127" s="1"/>
  <c r="E24" i="127" s="1"/>
  <c r="F19" i="127"/>
  <c r="F21" i="127" s="1"/>
  <c r="F24" i="127" s="1"/>
  <c r="G19" i="127"/>
  <c r="G21" i="127" s="1"/>
  <c r="G24" i="127" s="1"/>
  <c r="D19" i="127"/>
  <c r="D21" i="127" s="1"/>
  <c r="D24" i="127" s="1"/>
  <c r="D36" i="112"/>
  <c r="D17" i="112"/>
  <c r="E15" i="111"/>
  <c r="E16" i="111"/>
  <c r="E17" i="111"/>
  <c r="E18" i="111"/>
  <c r="E19" i="111"/>
  <c r="E14" i="111"/>
  <c r="E13" i="111"/>
  <c r="D20" i="111"/>
  <c r="C20" i="111"/>
  <c r="E38" i="111"/>
  <c r="F45" i="108"/>
  <c r="D57" i="107"/>
  <c r="D59" i="107" s="1"/>
  <c r="F57" i="107"/>
  <c r="F59" i="107" s="1"/>
  <c r="F29" i="107"/>
  <c r="F31" i="107" s="1"/>
  <c r="D29" i="107"/>
  <c r="D31" i="107"/>
  <c r="H29" i="90" l="1"/>
  <c r="I28" i="136"/>
  <c r="H24" i="127"/>
  <c r="H21" i="127"/>
  <c r="H19" i="127"/>
  <c r="E20" i="111"/>
  <c r="A21" i="47"/>
  <c r="F39" i="109"/>
  <c r="F36" i="109"/>
  <c r="F33" i="109"/>
  <c r="F30" i="109"/>
  <c r="F27" i="109"/>
  <c r="F48" i="109"/>
  <c r="F47" i="109"/>
  <c r="F46" i="109"/>
  <c r="F45" i="109"/>
  <c r="D41" i="109"/>
  <c r="D49" i="109" s="1"/>
  <c r="E41" i="109"/>
  <c r="E49" i="109" s="1"/>
  <c r="C41" i="109"/>
  <c r="C49" i="109" s="1"/>
  <c r="F24" i="109"/>
  <c r="F21" i="109"/>
  <c r="F18" i="109"/>
  <c r="F15" i="109"/>
  <c r="F12" i="109"/>
  <c r="F47" i="108"/>
  <c r="F46" i="108"/>
  <c r="F44" i="108"/>
  <c r="D40" i="108"/>
  <c r="D48" i="108" s="1"/>
  <c r="E40" i="108"/>
  <c r="E48" i="108" s="1"/>
  <c r="C40" i="108"/>
  <c r="C48" i="108" s="1"/>
  <c r="F38" i="108"/>
  <c r="F35" i="108"/>
  <c r="F32" i="108"/>
  <c r="F29" i="108"/>
  <c r="F26" i="108"/>
  <c r="F20" i="108"/>
  <c r="F17" i="108"/>
  <c r="F14" i="108"/>
  <c r="F23" i="108"/>
  <c r="F11" i="108"/>
  <c r="D51" i="118"/>
  <c r="C51" i="118"/>
  <c r="D37" i="118"/>
  <c r="C37" i="118"/>
  <c r="D21" i="118"/>
  <c r="C21" i="118"/>
  <c r="D15" i="118"/>
  <c r="C15" i="118"/>
  <c r="D54" i="117"/>
  <c r="C54" i="117"/>
  <c r="D47" i="117"/>
  <c r="C47" i="117"/>
  <c r="D23" i="117"/>
  <c r="C23" i="117"/>
  <c r="D57" i="116"/>
  <c r="C57" i="116"/>
  <c r="D53" i="116"/>
  <c r="C53" i="116"/>
  <c r="D36" i="116"/>
  <c r="C36" i="116"/>
  <c r="D13" i="116"/>
  <c r="C13" i="116"/>
  <c r="D39" i="115"/>
  <c r="C39" i="115"/>
  <c r="D33" i="115"/>
  <c r="C33" i="115"/>
  <c r="D59" i="114"/>
  <c r="C59" i="114"/>
  <c r="D33" i="114"/>
  <c r="C33" i="114"/>
  <c r="D20" i="114"/>
  <c r="C20" i="114"/>
  <c r="D52" i="106"/>
  <c r="D40" i="106"/>
  <c r="D21" i="106"/>
  <c r="D15" i="106"/>
  <c r="D60" i="105"/>
  <c r="D32" i="105"/>
  <c r="D16" i="105"/>
  <c r="D39" i="104"/>
  <c r="D28" i="104"/>
  <c r="D51" i="103"/>
  <c r="D53" i="103" s="1"/>
  <c r="D33" i="103"/>
  <c r="D25" i="103"/>
  <c r="D14" i="103"/>
  <c r="D57" i="102"/>
  <c r="D51" i="102"/>
  <c r="D29" i="102"/>
  <c r="D36" i="102" s="1"/>
  <c r="A12" i="118"/>
  <c r="A13" i="118"/>
  <c r="A14" i="118"/>
  <c r="E12" i="118"/>
  <c r="E13" i="118" s="1"/>
  <c r="E14" i="118" s="1"/>
  <c r="A18" i="118"/>
  <c r="A19" i="118"/>
  <c r="A20" i="118" s="1"/>
  <c r="A21" i="118"/>
  <c r="E18" i="118"/>
  <c r="E19" i="118"/>
  <c r="E20" i="118" s="1"/>
  <c r="E21" i="118"/>
  <c r="A24" i="118"/>
  <c r="A25" i="118" s="1"/>
  <c r="A26" i="118" s="1"/>
  <c r="A27" i="118" s="1"/>
  <c r="A28" i="118"/>
  <c r="A29" i="118" s="1"/>
  <c r="A30" i="118" s="1"/>
  <c r="A31" i="118" s="1"/>
  <c r="A32" i="118" s="1"/>
  <c r="A33" i="118" s="1"/>
  <c r="A34" i="118" s="1"/>
  <c r="A35" i="118" s="1"/>
  <c r="A36" i="118" s="1"/>
  <c r="A37" i="118" s="1"/>
  <c r="A38" i="118" s="1"/>
  <c r="E24" i="118"/>
  <c r="E25" i="118" s="1"/>
  <c r="E26" i="118" s="1"/>
  <c r="E27" i="118" s="1"/>
  <c r="E28" i="118" s="1"/>
  <c r="E29" i="118" s="1"/>
  <c r="E30" i="118" s="1"/>
  <c r="E31" i="118" s="1"/>
  <c r="E32" i="118" s="1"/>
  <c r="E33" i="118" s="1"/>
  <c r="E34" i="118" s="1"/>
  <c r="E35" i="118" s="1"/>
  <c r="E36" i="118" s="1"/>
  <c r="E37" i="118" s="1"/>
  <c r="E38" i="118" s="1"/>
  <c r="A42" i="118"/>
  <c r="E42" i="118"/>
  <c r="A45" i="118"/>
  <c r="A46" i="118"/>
  <c r="A47" i="118" s="1"/>
  <c r="A48" i="118"/>
  <c r="E45" i="118"/>
  <c r="E46" i="118" s="1"/>
  <c r="E47" i="118" s="1"/>
  <c r="E48" i="118" s="1"/>
  <c r="A52" i="118"/>
  <c r="A54" i="118" s="1"/>
  <c r="E52" i="118"/>
  <c r="E54" i="118"/>
  <c r="A12" i="117"/>
  <c r="A13" i="117" s="1"/>
  <c r="A14" i="117" s="1"/>
  <c r="A15" i="117" s="1"/>
  <c r="A16" i="117" s="1"/>
  <c r="A17" i="117" s="1"/>
  <c r="A18" i="117" s="1"/>
  <c r="A19" i="117" s="1"/>
  <c r="A20" i="117" s="1"/>
  <c r="A21" i="117" s="1"/>
  <c r="A22" i="117" s="1"/>
  <c r="E12" i="117"/>
  <c r="E13" i="117" s="1"/>
  <c r="E14" i="117" s="1"/>
  <c r="E15" i="117" s="1"/>
  <c r="E16" i="117" s="1"/>
  <c r="E17" i="117" s="1"/>
  <c r="E18" i="117" s="1"/>
  <c r="E19" i="117" s="1"/>
  <c r="E20" i="117" s="1"/>
  <c r="E21" i="117" s="1"/>
  <c r="E22" i="117" s="1"/>
  <c r="A26" i="117"/>
  <c r="A27" i="117"/>
  <c r="A28" i="117"/>
  <c r="A29" i="117"/>
  <c r="A30" i="117" s="1"/>
  <c r="A31" i="117" s="1"/>
  <c r="A32" i="117" s="1"/>
  <c r="A33" i="117" s="1"/>
  <c r="A34" i="117" s="1"/>
  <c r="A35" i="117" s="1"/>
  <c r="A36" i="117" s="1"/>
  <c r="A37" i="117" s="1"/>
  <c r="A38" i="117" s="1"/>
  <c r="A39" i="117" s="1"/>
  <c r="A40" i="117" s="1"/>
  <c r="A41" i="117" s="1"/>
  <c r="A42" i="117" s="1"/>
  <c r="A43" i="117" s="1"/>
  <c r="A44" i="117" s="1"/>
  <c r="A45" i="117" s="1"/>
  <c r="A46" i="117" s="1"/>
  <c r="A47" i="117" s="1"/>
  <c r="E26" i="117"/>
  <c r="E27" i="117"/>
  <c r="E28" i="117" s="1"/>
  <c r="E29" i="117"/>
  <c r="E30" i="117"/>
  <c r="E31" i="117" s="1"/>
  <c r="E32" i="117" s="1"/>
  <c r="E33" i="117" s="1"/>
  <c r="E34" i="117"/>
  <c r="E35" i="117" s="1"/>
  <c r="E36" i="117" s="1"/>
  <c r="E37" i="117" s="1"/>
  <c r="E38" i="117" s="1"/>
  <c r="E39" i="117" s="1"/>
  <c r="E40" i="117" s="1"/>
  <c r="E41" i="117" s="1"/>
  <c r="E42" i="117" s="1"/>
  <c r="E43" i="117" s="1"/>
  <c r="E44" i="117" s="1"/>
  <c r="E45" i="117" s="1"/>
  <c r="E46" i="117" s="1"/>
  <c r="E47" i="117" s="1"/>
  <c r="A12" i="116"/>
  <c r="A13" i="116"/>
  <c r="E12" i="116"/>
  <c r="E13" i="116" s="1"/>
  <c r="A16" i="116"/>
  <c r="A17" i="116"/>
  <c r="A18" i="116"/>
  <c r="A19" i="116" s="1"/>
  <c r="A20" i="116" s="1"/>
  <c r="A21" i="116" s="1"/>
  <c r="A22" i="116" s="1"/>
  <c r="A23" i="116" s="1"/>
  <c r="A24" i="116" s="1"/>
  <c r="A25" i="116" s="1"/>
  <c r="A26" i="116" s="1"/>
  <c r="A27" i="116" s="1"/>
  <c r="A28" i="116" s="1"/>
  <c r="A29" i="116" s="1"/>
  <c r="A30" i="116" s="1"/>
  <c r="A31" i="116" s="1"/>
  <c r="A32" i="116" s="1"/>
  <c r="A33" i="116" s="1"/>
  <c r="A34" i="116" s="1"/>
  <c r="A35" i="116" s="1"/>
  <c r="A36" i="116" s="1"/>
  <c r="E16" i="116"/>
  <c r="E17" i="116"/>
  <c r="E18" i="116"/>
  <c r="E19" i="116" s="1"/>
  <c r="E20" i="116" s="1"/>
  <c r="E21" i="116" s="1"/>
  <c r="E22" i="116"/>
  <c r="E23" i="116"/>
  <c r="E24" i="116" s="1"/>
  <c r="E25" i="116" s="1"/>
  <c r="E26" i="116" s="1"/>
  <c r="E27" i="116" s="1"/>
  <c r="E28" i="116" s="1"/>
  <c r="E29" i="116" s="1"/>
  <c r="E30" i="116" s="1"/>
  <c r="E31" i="116" s="1"/>
  <c r="E32" i="116" s="1"/>
  <c r="E33" i="116" s="1"/>
  <c r="E34" i="116" s="1"/>
  <c r="E35" i="116" s="1"/>
  <c r="E36" i="116" s="1"/>
  <c r="A39" i="116"/>
  <c r="A40" i="116" s="1"/>
  <c r="A41" i="116" s="1"/>
  <c r="A42" i="116" s="1"/>
  <c r="A43" i="116" s="1"/>
  <c r="A44" i="116" s="1"/>
  <c r="A45" i="116" s="1"/>
  <c r="A46" i="116" s="1"/>
  <c r="A47" i="116" s="1"/>
  <c r="A48" i="116" s="1"/>
  <c r="A49" i="116" s="1"/>
  <c r="A50" i="116" s="1"/>
  <c r="A51" i="116" s="1"/>
  <c r="A52" i="116" s="1"/>
  <c r="A53" i="116" s="1"/>
  <c r="E39" i="116"/>
  <c r="E40" i="116" s="1"/>
  <c r="E41" i="116" s="1"/>
  <c r="E42" i="116" s="1"/>
  <c r="E43" i="116" s="1"/>
  <c r="E44" i="116" s="1"/>
  <c r="E45" i="116" s="1"/>
  <c r="E46" i="116" s="1"/>
  <c r="E47" i="116" s="1"/>
  <c r="E48" i="116" s="1"/>
  <c r="E49" i="116" s="1"/>
  <c r="E50" i="116" s="1"/>
  <c r="E51" i="116" s="1"/>
  <c r="E52" i="116" s="1"/>
  <c r="E53" i="116" s="1"/>
  <c r="A12" i="115"/>
  <c r="A13" i="115"/>
  <c r="A14" i="115" s="1"/>
  <c r="A15" i="115" s="1"/>
  <c r="A16" i="115" s="1"/>
  <c r="A17" i="115" s="1"/>
  <c r="A18" i="115" s="1"/>
  <c r="A19" i="115" s="1"/>
  <c r="A20" i="115" s="1"/>
  <c r="A21" i="115" s="1"/>
  <c r="A22" i="115" s="1"/>
  <c r="A23" i="115" s="1"/>
  <c r="A24" i="115" s="1"/>
  <c r="A25" i="115" s="1"/>
  <c r="A26" i="115" s="1"/>
  <c r="A27" i="115" s="1"/>
  <c r="A28" i="115" s="1"/>
  <c r="A29" i="115" s="1"/>
  <c r="A30" i="115" s="1"/>
  <c r="A31" i="115" s="1"/>
  <c r="A32" i="115" s="1"/>
  <c r="A33" i="115" s="1"/>
  <c r="E12" i="115"/>
  <c r="E13" i="115"/>
  <c r="E14" i="115"/>
  <c r="E15" i="115" s="1"/>
  <c r="E16" i="115" s="1"/>
  <c r="E17" i="115" s="1"/>
  <c r="E18" i="115" s="1"/>
  <c r="E19" i="115" s="1"/>
  <c r="E20" i="115" s="1"/>
  <c r="E21" i="115" s="1"/>
  <c r="E22" i="115" s="1"/>
  <c r="E23" i="115" s="1"/>
  <c r="E24" i="115" s="1"/>
  <c r="E25" i="115" s="1"/>
  <c r="E26" i="115" s="1"/>
  <c r="E27" i="115" s="1"/>
  <c r="E28" i="115" s="1"/>
  <c r="E29" i="115" s="1"/>
  <c r="E30" i="115" s="1"/>
  <c r="E31" i="115" s="1"/>
  <c r="E32" i="115" s="1"/>
  <c r="E33" i="115" s="1"/>
  <c r="A36" i="115"/>
  <c r="A37" i="115"/>
  <c r="A38" i="115"/>
  <c r="A39" i="115"/>
  <c r="E36" i="115"/>
  <c r="E37" i="115"/>
  <c r="E38" i="115"/>
  <c r="E39" i="115"/>
  <c r="A44" i="115"/>
  <c r="A45" i="115"/>
  <c r="A46" i="115"/>
  <c r="E44" i="115"/>
  <c r="E45" i="115" s="1"/>
  <c r="E46" i="115" s="1"/>
  <c r="A51" i="115"/>
  <c r="A52" i="115"/>
  <c r="A53" i="115" s="1"/>
  <c r="E51" i="115"/>
  <c r="E52" i="115" s="1"/>
  <c r="E53" i="115" s="1"/>
  <c r="A57" i="115"/>
  <c r="E57" i="115"/>
  <c r="A13" i="114"/>
  <c r="A14" i="114" s="1"/>
  <c r="A15" i="114" s="1"/>
  <c r="A16" i="114" s="1"/>
  <c r="A17" i="114" s="1"/>
  <c r="E13" i="114"/>
  <c r="E14" i="114"/>
  <c r="E15" i="114" s="1"/>
  <c r="E16" i="114" s="1"/>
  <c r="E17" i="114" s="1"/>
  <c r="A20" i="114"/>
  <c r="E20" i="114"/>
  <c r="A23" i="114"/>
  <c r="A24" i="114" s="1"/>
  <c r="E23" i="114"/>
  <c r="E24" i="114"/>
  <c r="A27" i="114"/>
  <c r="A28" i="114" s="1"/>
  <c r="A29" i="114" s="1"/>
  <c r="A30" i="114" s="1"/>
  <c r="A31" i="114"/>
  <c r="E27" i="114"/>
  <c r="E28" i="114" s="1"/>
  <c r="E29" i="114" s="1"/>
  <c r="E30" i="114" s="1"/>
  <c r="E31" i="114"/>
  <c r="A34" i="114"/>
  <c r="E34" i="114"/>
  <c r="A40" i="114"/>
  <c r="A41" i="114" s="1"/>
  <c r="A42" i="114" s="1"/>
  <c r="A43" i="114" s="1"/>
  <c r="A44" i="114" s="1"/>
  <c r="A45" i="114" s="1"/>
  <c r="A46" i="114" s="1"/>
  <c r="A47" i="114" s="1"/>
  <c r="A48" i="114" s="1"/>
  <c r="A49" i="114" s="1"/>
  <c r="A50" i="114" s="1"/>
  <c r="A51" i="114" s="1"/>
  <c r="A52" i="114" s="1"/>
  <c r="A53" i="114" s="1"/>
  <c r="A54" i="114" s="1"/>
  <c r="A55" i="114" s="1"/>
  <c r="A56" i="114" s="1"/>
  <c r="A57" i="114" s="1"/>
  <c r="E40" i="114"/>
  <c r="E41" i="114" s="1"/>
  <c r="E42" i="114" s="1"/>
  <c r="E43" i="114" s="1"/>
  <c r="E44" i="114" s="1"/>
  <c r="E45" i="114" s="1"/>
  <c r="E46" i="114" s="1"/>
  <c r="E47" i="114" s="1"/>
  <c r="E48" i="114" s="1"/>
  <c r="E49" i="114" s="1"/>
  <c r="E50" i="114" s="1"/>
  <c r="E51" i="114" s="1"/>
  <c r="E52" i="114" s="1"/>
  <c r="E53" i="114" s="1"/>
  <c r="E54" i="114" s="1"/>
  <c r="E55" i="114" s="1"/>
  <c r="E56" i="114" s="1"/>
  <c r="E57" i="114" s="1"/>
  <c r="A11" i="106"/>
  <c r="A12" i="106"/>
  <c r="A13" i="106" s="1"/>
  <c r="E11" i="106"/>
  <c r="E12" i="106" s="1"/>
  <c r="E13" i="106" s="1"/>
  <c r="A26" i="106"/>
  <c r="A27" i="106"/>
  <c r="A28" i="106" s="1"/>
  <c r="A29" i="106" s="1"/>
  <c r="A30" i="106" s="1"/>
  <c r="A31" i="106" s="1"/>
  <c r="A32" i="106" s="1"/>
  <c r="A33" i="106" s="1"/>
  <c r="A34" i="106" s="1"/>
  <c r="A35" i="106" s="1"/>
  <c r="A36" i="106" s="1"/>
  <c r="E26" i="106"/>
  <c r="E27" i="106"/>
  <c r="E28" i="106" s="1"/>
  <c r="E29" i="106"/>
  <c r="E30" i="106"/>
  <c r="E31" i="106" s="1"/>
  <c r="E32" i="106" s="1"/>
  <c r="E33" i="106" s="1"/>
  <c r="E34" i="106"/>
  <c r="E35" i="106"/>
  <c r="E36" i="106" s="1"/>
  <c r="A44" i="106"/>
  <c r="A45" i="106" s="1"/>
  <c r="A46" i="106" s="1"/>
  <c r="E44" i="106"/>
  <c r="E45" i="106"/>
  <c r="E46" i="106"/>
  <c r="A9" i="105"/>
  <c r="A10" i="105"/>
  <c r="A11" i="105"/>
  <c r="A12" i="105"/>
  <c r="A13" i="105" s="1"/>
  <c r="E9" i="105"/>
  <c r="E10" i="105"/>
  <c r="E11" i="105"/>
  <c r="E12" i="105" s="1"/>
  <c r="E13" i="105"/>
  <c r="A20" i="105"/>
  <c r="E20" i="105"/>
  <c r="A24" i="105"/>
  <c r="A25" i="105"/>
  <c r="A26" i="105" s="1"/>
  <c r="E24" i="105"/>
  <c r="E25" i="105" s="1"/>
  <c r="E26" i="105"/>
  <c r="A42" i="105"/>
  <c r="E42" i="105"/>
  <c r="E43" i="105" s="1"/>
  <c r="E44" i="105"/>
  <c r="E45" i="105"/>
  <c r="E46" i="105"/>
  <c r="E47" i="105" s="1"/>
  <c r="E48" i="105" s="1"/>
  <c r="E49" i="105" s="1"/>
  <c r="E50" i="105"/>
  <c r="E51" i="105" s="1"/>
  <c r="E52" i="105"/>
  <c r="E53" i="105" s="1"/>
  <c r="E54" i="105" s="1"/>
  <c r="E55" i="105" s="1"/>
  <c r="E56" i="105" s="1"/>
  <c r="A43" i="105"/>
  <c r="A44" i="105" s="1"/>
  <c r="A45" i="105" s="1"/>
  <c r="A46" i="105" s="1"/>
  <c r="A47" i="105"/>
  <c r="A48" i="105"/>
  <c r="A49" i="105" s="1"/>
  <c r="A50" i="105" s="1"/>
  <c r="A51" i="105" s="1"/>
  <c r="A52" i="105" s="1"/>
  <c r="A53" i="105" s="1"/>
  <c r="A54" i="105" s="1"/>
  <c r="A55" i="105" s="1"/>
  <c r="A56" i="105" s="1"/>
  <c r="A12" i="104"/>
  <c r="A13" i="104"/>
  <c r="A14" i="104" s="1"/>
  <c r="A15" i="104" s="1"/>
  <c r="A16" i="104" s="1"/>
  <c r="A17" i="104" s="1"/>
  <c r="A18" i="104" s="1"/>
  <c r="A19" i="104" s="1"/>
  <c r="A20" i="104" s="1"/>
  <c r="A21" i="104" s="1"/>
  <c r="A22" i="104" s="1"/>
  <c r="A23" i="104" s="1"/>
  <c r="A24" i="104" s="1"/>
  <c r="A25" i="104" s="1"/>
  <c r="A26" i="104" s="1"/>
  <c r="A27" i="104" s="1"/>
  <c r="A28" i="104" s="1"/>
  <c r="A31" i="104" s="1"/>
  <c r="A32" i="104" s="1"/>
  <c r="A33" i="104" s="1"/>
  <c r="A34" i="104" s="1"/>
  <c r="A35" i="104" s="1"/>
  <c r="A36" i="104" s="1"/>
  <c r="A37" i="104" s="1"/>
  <c r="A38" i="104" s="1"/>
  <c r="A39" i="104" s="1"/>
  <c r="A42" i="104" s="1"/>
  <c r="E12" i="104"/>
  <c r="E13" i="104"/>
  <c r="E14" i="104" s="1"/>
  <c r="E15" i="104" s="1"/>
  <c r="E16" i="104" s="1"/>
  <c r="E17" i="104" s="1"/>
  <c r="E18" i="104" s="1"/>
  <c r="E19" i="104" s="1"/>
  <c r="E20" i="104" s="1"/>
  <c r="E21" i="104" s="1"/>
  <c r="E22" i="104" s="1"/>
  <c r="E23" i="104" s="1"/>
  <c r="E24" i="104" s="1"/>
  <c r="E25" i="104" s="1"/>
  <c r="E26" i="104" s="1"/>
  <c r="E27" i="104" s="1"/>
  <c r="E28" i="104" s="1"/>
  <c r="E31" i="104" s="1"/>
  <c r="E32" i="104" s="1"/>
  <c r="E33" i="104" s="1"/>
  <c r="E34" i="104" s="1"/>
  <c r="E35" i="104" s="1"/>
  <c r="E36" i="104" s="1"/>
  <c r="E37" i="104" s="1"/>
  <c r="E38" i="104" s="1"/>
  <c r="E39" i="104" s="1"/>
  <c r="E42" i="104" s="1"/>
  <c r="E43" i="104" s="1"/>
  <c r="E44" i="104" s="1"/>
  <c r="E45" i="104" s="1"/>
  <c r="E46" i="104" s="1"/>
  <c r="E47" i="104" s="1"/>
  <c r="E48" i="104" s="1"/>
  <c r="E49" i="104" s="1"/>
  <c r="E50" i="104" s="1"/>
  <c r="E51" i="104" s="1"/>
  <c r="E52" i="104" s="1"/>
  <c r="E53" i="104" s="1"/>
  <c r="E54" i="104" s="1"/>
  <c r="E55" i="104" s="1"/>
  <c r="E56" i="104" s="1"/>
  <c r="E57" i="104" s="1"/>
  <c r="E58" i="104" s="1"/>
  <c r="E59" i="104" s="1"/>
  <c r="E60" i="104" s="1"/>
  <c r="A44" i="104"/>
  <c r="A45" i="104" s="1"/>
  <c r="A46" i="104"/>
  <c r="A47" i="104" s="1"/>
  <c r="A48" i="104" s="1"/>
  <c r="A49" i="104" s="1"/>
  <c r="A50" i="104" s="1"/>
  <c r="A51" i="104" s="1"/>
  <c r="A52" i="104" s="1"/>
  <c r="A53" i="104" s="1"/>
  <c r="A54" i="104" s="1"/>
  <c r="A55" i="104" s="1"/>
  <c r="A56" i="104" s="1"/>
  <c r="A57" i="104" s="1"/>
  <c r="A58" i="104" s="1"/>
  <c r="A59" i="104" s="1"/>
  <c r="A60" i="104" s="1"/>
  <c r="A9" i="103"/>
  <c r="E9" i="103"/>
  <c r="E10" i="103"/>
  <c r="E11" i="103"/>
  <c r="A10" i="103"/>
  <c r="A11" i="103"/>
  <c r="E14" i="103"/>
  <c r="A20" i="103"/>
  <c r="A21" i="103" s="1"/>
  <c r="A22" i="103"/>
  <c r="A23" i="103" s="1"/>
  <c r="E20" i="103"/>
  <c r="E21" i="103" s="1"/>
  <c r="E22" i="103"/>
  <c r="E23" i="103"/>
  <c r="A31" i="103"/>
  <c r="A32" i="103" s="1"/>
  <c r="E31" i="103"/>
  <c r="E32" i="103"/>
  <c r="A46" i="103"/>
  <c r="A47" i="103" s="1"/>
  <c r="A48" i="103" s="1"/>
  <c r="A49" i="103" s="1"/>
  <c r="A50" i="103" s="1"/>
  <c r="E46" i="103"/>
  <c r="E47" i="103"/>
  <c r="E48" i="103"/>
  <c r="E49" i="103"/>
  <c r="E50" i="103" s="1"/>
  <c r="A13" i="102"/>
  <c r="A14" i="102" s="1"/>
  <c r="A15" i="102" s="1"/>
  <c r="A16" i="102" s="1"/>
  <c r="A17" i="102" s="1"/>
  <c r="A18" i="102" s="1"/>
  <c r="E13" i="102"/>
  <c r="E14" i="102" s="1"/>
  <c r="E15" i="102"/>
  <c r="E16" i="102"/>
  <c r="E17" i="102"/>
  <c r="E18" i="102" s="1"/>
  <c r="A22" i="102"/>
  <c r="A23" i="102"/>
  <c r="A24" i="102"/>
  <c r="A25" i="102" s="1"/>
  <c r="E22" i="102"/>
  <c r="E23" i="102" s="1"/>
  <c r="E24" i="102" s="1"/>
  <c r="E25" i="102" s="1"/>
  <c r="A43" i="102"/>
  <c r="A44" i="102"/>
  <c r="A45" i="102" s="1"/>
  <c r="E43" i="102"/>
  <c r="E44" i="102"/>
  <c r="E45" i="102"/>
  <c r="A48" i="102"/>
  <c r="A49" i="102" s="1"/>
  <c r="A50" i="102"/>
  <c r="A51" i="102"/>
  <c r="E48" i="102"/>
  <c r="E49" i="102" s="1"/>
  <c r="E50" i="102" s="1"/>
  <c r="E51" i="102" s="1"/>
  <c r="A56" i="102"/>
  <c r="A57" i="102" s="1"/>
  <c r="E56" i="102"/>
  <c r="E57" i="102" s="1"/>
  <c r="A14" i="101"/>
  <c r="A15" i="101" s="1"/>
  <c r="A16" i="101"/>
  <c r="A17" i="101"/>
  <c r="A18" i="101" s="1"/>
  <c r="A19" i="101" s="1"/>
  <c r="A20" i="101" s="1"/>
  <c r="A21" i="101" s="1"/>
  <c r="A22" i="101" s="1"/>
  <c r="E14" i="101"/>
  <c r="E15" i="101"/>
  <c r="E16" i="101"/>
  <c r="E17" i="101"/>
  <c r="E18" i="101" s="1"/>
  <c r="E19" i="101" s="1"/>
  <c r="E20" i="101" s="1"/>
  <c r="E21" i="101" s="1"/>
  <c r="E22" i="101" s="1"/>
  <c r="A13" i="100"/>
  <c r="A14" i="100" s="1"/>
  <c r="A15" i="100" s="1"/>
  <c r="A16" i="100" s="1"/>
  <c r="A17" i="100" s="1"/>
  <c r="A18" i="100" s="1"/>
  <c r="A19" i="100" s="1"/>
  <c r="A20" i="100" s="1"/>
  <c r="A21" i="100" s="1"/>
  <c r="E13" i="100"/>
  <c r="E14" i="100"/>
  <c r="E15" i="100" s="1"/>
  <c r="E16" i="100" s="1"/>
  <c r="E17" i="100" s="1"/>
  <c r="E18" i="100" s="1"/>
  <c r="E19" i="100" s="1"/>
  <c r="E20" i="100" s="1"/>
  <c r="E21" i="100" s="1"/>
  <c r="C34" i="114" l="1"/>
  <c r="C38" i="118"/>
  <c r="C52" i="118" s="1"/>
  <c r="C54" i="118" s="1"/>
  <c r="D34" i="114"/>
  <c r="D38" i="118"/>
  <c r="D52" i="118" s="1"/>
  <c r="F41" i="109"/>
  <c r="F49" i="109" s="1"/>
  <c r="F51" i="109" s="1"/>
  <c r="F40" i="108"/>
  <c r="F48" i="108" s="1"/>
  <c r="F50" i="108" s="1"/>
  <c r="D54" i="106"/>
  <c r="F55" i="106" s="1"/>
  <c r="D34" i="105"/>
  <c r="F35" i="105" s="1"/>
  <c r="D58" i="102"/>
  <c r="D15" i="103" s="1"/>
  <c r="D26" i="103" s="1"/>
  <c r="D35" i="103" s="1"/>
  <c r="D54" i="118" l="1"/>
</calcChain>
</file>

<file path=xl/sharedStrings.xml><?xml version="1.0" encoding="utf-8"?>
<sst xmlns="http://schemas.openxmlformats.org/spreadsheetml/2006/main" count="1700" uniqueCount="1028">
  <si>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</si>
  <si>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</si>
  <si>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r>
      <t xml:space="preserve">           Total Other Income    </t>
    </r>
    <r>
      <rPr>
        <sz val="8"/>
        <rFont val="Times New Roman"/>
        <family val="1"/>
      </rPr>
      <t>(Lines 24 thru 32)</t>
    </r>
  </si>
  <si>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</si>
  <si>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</si>
  <si>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</si>
  <si>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</si>
  <si>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</si>
  <si>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</si>
  <si>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r>
      <t>(174) Miscellaneous Current and Accrued Assets</t>
    </r>
    <r>
      <rPr>
        <sz val="8"/>
        <rFont val="Times New Roman"/>
        <family val="1"/>
      </rPr>
      <t>[requires Footnote]</t>
    </r>
  </si>
  <si>
    <t>- ii -</t>
  </si>
  <si>
    <t>- 1 -</t>
  </si>
  <si>
    <t>- 2 -</t>
  </si>
  <si>
    <t>- 3 -</t>
  </si>
  <si>
    <t>- 4 -</t>
  </si>
  <si>
    <t>- 5 -</t>
  </si>
  <si>
    <t>- 6 -</t>
  </si>
  <si>
    <t>- 7 -</t>
  </si>
  <si>
    <t>- 8 -</t>
  </si>
  <si>
    <t>- 9 -</t>
  </si>
  <si>
    <t>- 10 -</t>
  </si>
  <si>
    <t>- 11 -</t>
  </si>
  <si>
    <t>- 12 -</t>
  </si>
  <si>
    <t>- 13 -</t>
  </si>
  <si>
    <t>- 14 -</t>
  </si>
  <si>
    <t>- 15 -</t>
  </si>
  <si>
    <t>- 16 -</t>
  </si>
  <si>
    <t>- 17 -</t>
  </si>
  <si>
    <t>- 19 -</t>
  </si>
  <si>
    <t>- 22 -</t>
  </si>
  <si>
    <t>- 24 -</t>
  </si>
  <si>
    <t>- 25 -</t>
  </si>
  <si>
    <t>- 26 -</t>
  </si>
  <si>
    <t>- 27 -</t>
  </si>
  <si>
    <t>- 30 -</t>
  </si>
  <si>
    <t>- 31 -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</si>
  <si>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</si>
  <si>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</si>
  <si>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</si>
  <si>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</si>
  <si>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</si>
  <si>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</si>
  <si>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</si>
  <si>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</si>
  <si>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</si>
  <si>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</si>
  <si>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</si>
  <si>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</si>
  <si>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</si>
  <si>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</si>
  <si>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Undergrnd. Storage Exp.  </t>
    </r>
    <r>
      <rPr>
        <sz val="8"/>
        <rFont val="Times New Roman"/>
        <family val="1"/>
      </rPr>
      <t>(Lines 93 thru 113)</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</si>
  <si>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</si>
  <si>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</si>
  <si>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</si>
  <si>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</si>
  <si>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</si>
  <si>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</si>
  <si>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</si>
  <si>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      Total Admin. &amp; General Expenses  </t>
    </r>
    <r>
      <rPr>
        <sz val="8"/>
        <rFont val="Times New Roman"/>
        <family val="1"/>
      </rPr>
      <t>(Lines 186 thru 199)</t>
    </r>
  </si>
  <si>
    <t>Total (Accounts 350.1 - 358)</t>
  </si>
  <si>
    <t>Line 28(e) must equal Page 12, Line 9(c)</t>
  </si>
  <si>
    <t>Extraordinary Income</t>
  </si>
  <si>
    <t>Extraordinary Deductions</t>
  </si>
  <si>
    <t>Respondent's Own Production in Texas</t>
  </si>
  <si>
    <t>Gathering and Transmission Gas Purchases in Texas</t>
  </si>
  <si>
    <t>Gathering and Transmission Gas Sales in Texas</t>
  </si>
  <si>
    <t>Other Gas Purchases</t>
  </si>
  <si>
    <t>Revenue From Section 311 Transportation of Gas of Others in Texas</t>
  </si>
  <si>
    <t>Revenue From Intrastate Transportation of Gas of Others in Texas</t>
  </si>
  <si>
    <t>Revenue From Storing Gas of Others</t>
  </si>
  <si>
    <t>Other Gas Revenues</t>
  </si>
  <si>
    <t>Footnote Data</t>
  </si>
  <si>
    <t>27(A)</t>
  </si>
  <si>
    <t>28(A)</t>
  </si>
  <si>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</si>
  <si>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</si>
  <si>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ALL QUESTIONS MUST BE ANSWERED BY EACH UTILITY.</t>
  </si>
  <si>
    <r>
      <t xml:space="preserve">RRC Lease ID. No. If Casinghead Gas </t>
    </r>
    <r>
      <rPr>
        <b/>
        <u/>
        <sz val="10"/>
        <rFont val="Times New Roman"/>
        <family val="1"/>
      </rPr>
      <t>or</t>
    </r>
  </si>
  <si>
    <r>
      <t xml:space="preserve">                                                                                 TOTAL  </t>
    </r>
    <r>
      <rPr>
        <sz val="8"/>
        <rFont val="Times New Roman"/>
        <family val="1"/>
      </rPr>
      <t>(must equal Page 11, Line 54)</t>
    </r>
  </si>
  <si>
    <t>Revenues and Expenses from Nonutility Operations</t>
  </si>
  <si>
    <t>REVENUE FROM SECTION 311 TRANSPORTATION OF GAS OF OTHERS IN TEXAS (Acct. 489.1-489.2)</t>
  </si>
  <si>
    <t>-28A-</t>
  </si>
  <si>
    <t>- 29 -</t>
  </si>
  <si>
    <t xml:space="preserve">     Commission notification (Tex. Util. Code, § 102.051).</t>
  </si>
  <si>
    <t>1. The  sale,  acquisition,  lease or  rental  of  any  plant as an  operating unit or system in this state for a total consideration</t>
  </si>
  <si>
    <t>Describe in sufficient detail to explain the item(s)</t>
  </si>
  <si>
    <t>( Show Sub-Totals for each account.  i.e. 489.1 Gathering Facilities, 489.2 Transmission Facilities)</t>
  </si>
  <si>
    <t>p. 18, Ln. 8(d)</t>
  </si>
  <si>
    <t>p. 25, Ln. 210(c)</t>
  </si>
  <si>
    <r>
      <t xml:space="preserve">operated in Texas under additions.  </t>
    </r>
    <r>
      <rPr>
        <b/>
        <sz val="10"/>
        <rFont val="Times New Roman"/>
        <family val="1"/>
      </rPr>
      <t>This does not include distribution system mains and services.</t>
    </r>
  </si>
  <si>
    <t xml:space="preserve">          Additions during the year</t>
  </si>
  <si>
    <t xml:space="preserve">          Retirements during the year</t>
  </si>
  <si>
    <t xml:space="preserve">          TOTAL MILES OF PIPELINE IN SERVICE AT YEAR END</t>
  </si>
  <si>
    <t>Reminder:</t>
  </si>
  <si>
    <t>ADDRESS</t>
  </si>
  <si>
    <t>SYSTEM MAP(S)</t>
  </si>
  <si>
    <t>FOOTNOTE DATA</t>
  </si>
  <si>
    <t>Page</t>
  </si>
  <si>
    <t>Row</t>
  </si>
  <si>
    <t>Column</t>
  </si>
  <si>
    <t>Comments</t>
  </si>
  <si>
    <t>MMBtu</t>
  </si>
  <si>
    <t>TRANSMISSION ANNUAL REPORT</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</si>
  <si>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</si>
  <si>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</si>
  <si>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</si>
  <si>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</si>
  <si>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</si>
  <si>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</si>
  <si>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</si>
  <si>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</si>
  <si>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</si>
  <si>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</si>
  <si>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</si>
  <si>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</si>
  <si>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</si>
  <si>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</si>
  <si>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OF</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</si>
  <si>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</si>
  <si>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</si>
  <si>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</si>
  <si>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</si>
  <si>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</si>
  <si>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</si>
  <si>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</si>
  <si>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</si>
  <si>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</si>
  <si>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</si>
  <si>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</si>
  <si>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</si>
  <si>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</si>
  <si>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</si>
  <si>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</si>
  <si>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</si>
  <si>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</si>
  <si>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</si>
  <si>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</si>
  <si>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</si>
  <si>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</si>
  <si>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</si>
  <si>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</si>
  <si>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</si>
  <si>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</si>
  <si>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</si>
  <si>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</si>
  <si>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</si>
  <si>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</si>
  <si>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</si>
  <si>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</si>
  <si>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</si>
  <si>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</si>
  <si>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Report details of items included in Acct. 421.  Provide sufficient description of activity in column (a).</t>
  </si>
  <si>
    <t>Report details of items included in Acct. 435.  Provide sufficient description of deduction in column (a).</t>
  </si>
  <si>
    <t>p. 21, Ln. 22(c)</t>
  </si>
  <si>
    <t>p. 25, Ln. 205(c)</t>
  </si>
  <si>
    <t>p. 25, Ln. 206(c)</t>
  </si>
  <si>
    <t>p. 25, Ln. 207(c)</t>
  </si>
  <si>
    <t>p. 25, Ln. 208(c)</t>
  </si>
  <si>
    <t>p. 25, Ln. 209(c)</t>
  </si>
  <si>
    <t>p. 25, Ln. 211(c)</t>
  </si>
  <si>
    <t>p. 25, Ln. 213(c)</t>
  </si>
  <si>
    <t>p. 18, Ln. 16(b)</t>
  </si>
  <si>
    <t>- i -</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</si>
  <si>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</si>
  <si>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</si>
  <si>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</si>
  <si>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</si>
  <si>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xml:space="preserve">    </t>
  </si>
  <si>
    <t>7.  If the Respondent was subject to bankruptcy, receivership, or other trust, answer the following:</t>
  </si>
  <si>
    <t>(Lines 20 &amp; 29 &amp; 57 &amp; 71)</t>
  </si>
  <si>
    <r>
      <t xml:space="preserve">          TOTAL UTILITY PLANT  </t>
    </r>
    <r>
      <rPr>
        <sz val="8"/>
        <rFont val="Times New Roman"/>
        <family val="1"/>
      </rPr>
      <t xml:space="preserve">(Lines 1 thru 19) </t>
    </r>
  </si>
  <si>
    <t>(Lines 21 thru 28)</t>
  </si>
  <si>
    <r>
      <t xml:space="preserve">                                                                                 TOTAL  </t>
    </r>
    <r>
      <rPr>
        <sz val="8"/>
        <rFont val="Times New Roman"/>
        <family val="1"/>
      </rPr>
      <t>(must equal Page 11, Line 55)</t>
    </r>
  </si>
  <si>
    <t>IMPORTANT CHANGES DURING THE YEAR</t>
  </si>
  <si>
    <t>In this section, give details concerning the matters indicated below, during this reporting period.  Make the statements</t>
  </si>
  <si>
    <t xml:space="preserve">                                                                                                                                             </t>
  </si>
  <si>
    <t>p. 15, Ln. 8(b)</t>
  </si>
  <si>
    <t>p. 15, Ln. 8(c)</t>
  </si>
  <si>
    <r>
      <t xml:space="preserve">TOTAL  </t>
    </r>
    <r>
      <rPr>
        <sz val="8"/>
        <rFont val="Times New Roman"/>
        <family val="1"/>
      </rPr>
      <t>(must equal Page 12, Lines 38 &amp; 39)</t>
    </r>
  </si>
  <si>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</si>
  <si>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</si>
  <si>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</si>
  <si>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</si>
  <si>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</si>
  <si>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</si>
  <si>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</si>
  <si>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</si>
  <si>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</si>
  <si>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</si>
  <si>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</si>
  <si>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</si>
  <si>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</si>
  <si>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</si>
  <si>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Gas Operating Revenues and Expenses</t>
  </si>
  <si>
    <t>REQUIRED VOLUME REPORTING</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</si>
  <si>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</si>
  <si>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</si>
  <si>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</si>
  <si>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</si>
  <si>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</si>
  <si>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</si>
  <si>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</si>
  <si>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</si>
  <si>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</si>
  <si>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</si>
  <si>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</si>
  <si>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</si>
  <si>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</si>
  <si>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</si>
  <si>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</si>
  <si>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</si>
  <si>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</si>
  <si>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</si>
  <si>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</si>
  <si>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</si>
  <si>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</si>
  <si>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</si>
  <si>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</si>
  <si>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</si>
  <si>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</si>
  <si>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</si>
  <si>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</si>
  <si>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</si>
  <si>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</si>
  <si>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 xml:space="preserve">(403-403.1) Depreciation Expenses </t>
  </si>
  <si>
    <t xml:space="preserve">(404.1-3) Amortizations of Limited Term Gas Plants </t>
  </si>
  <si>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</si>
  <si>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</si>
  <si>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</si>
  <si>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</si>
  <si>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</si>
  <si>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</si>
  <si>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</si>
  <si>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</si>
  <si>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</si>
  <si>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</si>
  <si>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</si>
  <si>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t>NOTE: If the 'Balance First of Year' does not match the prior year 'Balance End of Year' please reconcile the difference</t>
  </si>
  <si>
    <t>Description of Activity</t>
  </si>
  <si>
    <t>Gas Supply Expenses</t>
  </si>
  <si>
    <t xml:space="preserve">(404-407.2) Combined Amortization Expenses  </t>
  </si>
  <si>
    <t xml:space="preserve">(403-403.1) Depreciation Expense  </t>
  </si>
  <si>
    <t>OTHER GAS PURCHASES</t>
  </si>
  <si>
    <t>(Account 805)</t>
  </si>
  <si>
    <t xml:space="preserve">NOTE: If the beginning balance of Unappropriated Retained Earnings does not match the prior year reported ending </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</si>
  <si>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</si>
  <si>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</si>
  <si>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</si>
  <si>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</si>
  <si>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</si>
  <si>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</si>
  <si>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</si>
  <si>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</si>
  <si>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</si>
  <si>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</si>
  <si>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</si>
  <si>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</si>
  <si>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</si>
  <si>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</si>
  <si>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</si>
  <si>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</si>
  <si>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</si>
  <si>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</si>
  <si>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</si>
  <si>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</si>
  <si>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</si>
  <si>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</si>
  <si>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</si>
  <si>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</si>
  <si>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</si>
  <si>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</si>
  <si>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</si>
  <si>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</si>
  <si>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</si>
  <si>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</si>
  <si>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</si>
  <si>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</si>
  <si>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</si>
  <si>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</si>
  <si>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</si>
  <si>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</si>
  <si>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</si>
  <si>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</si>
  <si>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</si>
  <si>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</si>
  <si>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</si>
  <si>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</si>
  <si>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</si>
  <si>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</si>
  <si>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</si>
  <si>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</si>
  <si>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</si>
  <si>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</si>
  <si>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</si>
  <si>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</si>
  <si>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</si>
  <si>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</si>
  <si>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</si>
  <si>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</si>
  <si>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</si>
  <si>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</si>
  <si>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</si>
  <si>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</si>
  <si>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</si>
  <si>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</si>
  <si>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</si>
  <si>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</si>
  <si>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</si>
  <si>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</si>
  <si>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</si>
  <si>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</si>
  <si>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</si>
  <si>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</si>
  <si>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</si>
  <si>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</si>
  <si>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</si>
  <si>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</si>
  <si>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</si>
  <si>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</si>
  <si>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</si>
  <si>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</si>
  <si>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</si>
  <si>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</si>
  <si>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</si>
  <si>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</si>
  <si>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</si>
  <si>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</si>
  <si>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</si>
  <si>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</si>
  <si>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</si>
  <si>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</si>
  <si>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</si>
  <si>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</si>
  <si>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</si>
  <si>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</si>
  <si>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</si>
  <si>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</si>
  <si>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</si>
  <si>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</si>
  <si>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</si>
  <si>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</si>
  <si>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</si>
  <si>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</si>
  <si>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</si>
  <si>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</si>
  <si>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</si>
  <si>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</si>
  <si>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</si>
  <si>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</si>
  <si>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</si>
  <si>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</si>
  <si>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</si>
  <si>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</si>
  <si>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</si>
  <si>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</si>
  <si>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</si>
  <si>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</si>
  <si>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</si>
  <si>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</si>
  <si>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</si>
  <si>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</si>
  <si>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</si>
  <si>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</si>
  <si>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</si>
  <si>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</si>
  <si>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</si>
  <si>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</si>
  <si>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</si>
  <si>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</si>
  <si>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</si>
  <si>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</si>
  <si>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</si>
  <si>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</si>
  <si>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</si>
  <si>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</si>
  <si>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</si>
  <si>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</si>
  <si>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</si>
  <si>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</si>
  <si>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</si>
  <si>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</si>
  <si>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</si>
  <si>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</si>
  <si>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</si>
  <si>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</si>
  <si>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</si>
  <si>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</si>
  <si>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</si>
  <si>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</si>
  <si>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</si>
  <si>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</si>
  <si>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</si>
  <si>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</si>
  <si>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</si>
  <si>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</si>
  <si>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</si>
  <si>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</si>
  <si>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</si>
  <si>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</si>
  <si>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</si>
  <si>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</si>
  <si>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</si>
  <si>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</si>
  <si>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</si>
  <si>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</si>
  <si>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</si>
  <si>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</si>
  <si>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</si>
  <si>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</si>
  <si>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</si>
  <si>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</si>
  <si>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</si>
  <si>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</si>
  <si>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</si>
  <si>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 xml:space="preserve">(240) Matured Interest  </t>
  </si>
  <si>
    <t>Report details of items included in Acct. 434.  Provide sufficient description of income in column (a).</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</si>
  <si>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</si>
  <si>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</si>
  <si>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</si>
  <si>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</si>
  <si>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</si>
  <si>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</si>
  <si>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</si>
  <si>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</si>
  <si>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</si>
  <si>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</si>
  <si>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</si>
  <si>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</si>
  <si>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</si>
  <si>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</si>
  <si>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</si>
  <si>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</si>
  <si>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</si>
  <si>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</si>
  <si>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</si>
  <si>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</si>
  <si>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</si>
  <si>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</si>
  <si>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</si>
  <si>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</si>
  <si>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</si>
  <si>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</si>
  <si>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</si>
  <si>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</si>
  <si>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</si>
  <si>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</si>
  <si>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</si>
  <si>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</si>
  <si>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</si>
  <si>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</si>
  <si>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</si>
  <si>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</si>
  <si>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</si>
  <si>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</si>
  <si>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</si>
  <si>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</si>
  <si>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</si>
  <si>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</si>
  <si>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</si>
  <si>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</si>
  <si>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</si>
  <si>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</si>
  <si>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</si>
  <si>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</si>
  <si>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</si>
  <si>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</si>
  <si>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</si>
  <si>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</si>
  <si>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</si>
  <si>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</si>
  <si>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</si>
  <si>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</si>
  <si>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</si>
  <si>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</si>
  <si>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</si>
  <si>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</si>
  <si>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</si>
  <si>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</si>
  <si>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</si>
  <si>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</si>
  <si>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</si>
  <si>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APPLICABLE" in Column (d).</t>
  </si>
  <si>
    <t>List of Schedules (continued)</t>
  </si>
  <si>
    <t xml:space="preserve">For any resubmissions, revise and resubmit this page and provide a brief explanation for the resubmission in </t>
  </si>
  <si>
    <t>Column (d). If additional space is needed, provide a footnote on page 31 'Footnote Data'.</t>
  </si>
  <si>
    <t>(BALANCE SHEET ACCOUNT 108)</t>
  </si>
  <si>
    <t>p. 16, Ln. 28(e)</t>
  </si>
  <si>
    <t>p. 17, Ln. 28(e)</t>
  </si>
  <si>
    <r>
      <t xml:space="preserve">  </t>
    </r>
    <r>
      <rPr>
        <sz val="8"/>
        <rFont val="Times New Roman"/>
        <family val="1"/>
      </rPr>
      <t>(Line 28(e) must equal  Page 12, Line 1(c))</t>
    </r>
  </si>
  <si>
    <t>(Lines 30 thru 56)</t>
  </si>
  <si>
    <t>EXTRAORDINARY DEDUCTIONS  (Acct. 435)</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</si>
  <si>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</si>
  <si>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</si>
  <si>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</si>
  <si>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</si>
  <si>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</si>
  <si>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</si>
  <si>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</si>
  <si>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</si>
  <si>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</si>
  <si>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</si>
  <si>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</si>
  <si>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</si>
  <si>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</si>
  <si>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</si>
  <si>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</si>
  <si>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</si>
  <si>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</si>
  <si>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</si>
  <si>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</si>
  <si>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</si>
  <si>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</si>
  <si>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</si>
  <si>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</si>
  <si>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</si>
  <si>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</si>
  <si>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</si>
  <si>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</si>
  <si>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</si>
  <si>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</si>
  <si>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</si>
  <si>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</si>
  <si>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</si>
  <si>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</si>
  <si>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</si>
  <si>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</si>
  <si>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</si>
  <si>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</si>
  <si>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</si>
  <si>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</si>
  <si>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</si>
  <si>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</si>
  <si>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</si>
  <si>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</si>
  <si>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</si>
  <si>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</si>
  <si>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</si>
  <si>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LIST OF SCHEDULES</t>
  </si>
  <si>
    <t>RESUBMISSIONS</t>
  </si>
  <si>
    <t>(485) Intracompany Transfers</t>
  </si>
  <si>
    <t>Other Operating Revenues</t>
  </si>
  <si>
    <t>(487) Forfeited Discounts</t>
  </si>
  <si>
    <t>(489.1-3) Revenues from Transportation. . .(G, T &amp; D)</t>
  </si>
  <si>
    <t>(489.4) Revenues from Storing Gas of Others</t>
  </si>
  <si>
    <t>(490) Sales of Products Extracted from Natural Gas</t>
  </si>
  <si>
    <t>Gas Utility:</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</si>
  <si>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</si>
  <si>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</si>
  <si>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</si>
  <si>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</si>
  <si>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</si>
  <si>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</si>
  <si>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</si>
  <si>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</si>
  <si>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</si>
  <si>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</si>
  <si>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List of Schedules</t>
  </si>
  <si>
    <t xml:space="preserve">Title of Schedule </t>
  </si>
  <si>
    <t>Page No.</t>
  </si>
  <si>
    <t>Date Revised</t>
  </si>
  <si>
    <t>Remarks</t>
  </si>
  <si>
    <t>Preferred Stockholders</t>
  </si>
  <si>
    <t>(751) Production Maps and Records</t>
  </si>
  <si>
    <t>(752) Gas Wells Expenses</t>
  </si>
  <si>
    <t>(753) Field Lines Expenses</t>
  </si>
  <si>
    <t>(754) Field Compressor Station Expenses</t>
  </si>
  <si>
    <t>All Other States</t>
  </si>
  <si>
    <t>TOTAL PLANT - ALL STATES (Lines 22 thru 27)</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</si>
  <si>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</si>
  <si>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</si>
  <si>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</si>
  <si>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</si>
  <si>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</si>
  <si>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</si>
  <si>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</si>
  <si>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</si>
  <si>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Transported</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</si>
  <si>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</si>
  <si>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</si>
  <si>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</si>
  <si>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</si>
  <si>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</si>
  <si>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</si>
  <si>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This page may not be omitted from your filing.</t>
  </si>
  <si>
    <t xml:space="preserve">assistant  officers.    If Respondent is a sole proprietorship or partnership, list owner or partners.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</si>
  <si>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</si>
  <si>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</si>
  <si>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r>
      <t xml:space="preserve">Totals - Texas Only  </t>
    </r>
    <r>
      <rPr>
        <b/>
        <sz val="11"/>
        <rFont val="Times New Roman"/>
        <family val="1"/>
      </rPr>
      <t>(Lines 1 through 22)</t>
    </r>
  </si>
  <si>
    <t>Description of Activity / Income</t>
  </si>
  <si>
    <t>Description of Activity / Deduction</t>
  </si>
  <si>
    <t xml:space="preserve">  Late Penalty (paid)</t>
  </si>
  <si>
    <t xml:space="preserve">  Interest (paid)</t>
  </si>
  <si>
    <t>Description / from Tax Forms</t>
  </si>
  <si>
    <t xml:space="preserve">  Tax Rate</t>
  </si>
  <si>
    <r>
      <t xml:space="preserve">Provide the following information for all gas produced </t>
    </r>
    <r>
      <rPr>
        <b/>
        <sz val="10"/>
        <rFont val="Times New Roman"/>
        <family val="1"/>
      </rPr>
      <t>by respondent</t>
    </r>
    <r>
      <rPr>
        <sz val="10"/>
        <rFont val="Times New Roman"/>
        <family val="1"/>
      </rPr>
      <t xml:space="preserve"> in Texas.</t>
    </r>
  </si>
  <si>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</si>
  <si>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</si>
  <si>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</si>
  <si>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</si>
  <si>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 xml:space="preserve">Maps of your gathering and transmission systems are required to be on file </t>
  </si>
  <si>
    <t>If engaged in gathering and/or transportation of natural gas, state on this sheet all additions to, and retirements from</t>
  </si>
  <si>
    <t>pipelines reported in last year's Annual Report.  If this is the first Annual Report for this utility show all pipelines</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</si>
  <si>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</si>
  <si>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</si>
  <si>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</si>
  <si>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</si>
  <si>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</si>
  <si>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</si>
  <si>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</si>
  <si>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</si>
  <si>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</si>
  <si>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</si>
  <si>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</si>
  <si>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</si>
  <si>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</si>
  <si>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</si>
  <si>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</si>
  <si>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Gas Supply Expenses (continued)</t>
  </si>
  <si>
    <t>(780) Products Purchased for Resale</t>
  </si>
  <si>
    <t>(781) Variation in Products Inventory</t>
  </si>
  <si>
    <t>p. 19, Ln. 16(b)</t>
  </si>
  <si>
    <t>(782) Extracted Products Used by the Utility - Credit</t>
  </si>
  <si>
    <t xml:space="preserve">(805) Other Gas Purchases                                </t>
  </si>
  <si>
    <t>(783) Rents</t>
  </si>
  <si>
    <t>-28-</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</si>
  <si>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</si>
  <si>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</si>
  <si>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</si>
  <si>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</si>
  <si>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</si>
  <si>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</si>
  <si>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</si>
  <si>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</si>
  <si>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</si>
  <si>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</si>
  <si>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</si>
  <si>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</si>
  <si>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</si>
  <si>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</si>
  <si>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</si>
  <si>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</si>
  <si>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</si>
  <si>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</si>
  <si>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</si>
  <si>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</si>
  <si>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</si>
  <si>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</si>
  <si>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</si>
  <si>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</si>
  <si>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</si>
  <si>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</si>
  <si>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</si>
  <si>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</si>
  <si>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</si>
  <si>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</si>
  <si>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</si>
  <si>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</si>
  <si>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</si>
  <si>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</si>
  <si>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</si>
  <si>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</si>
  <si>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</si>
  <si>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</si>
  <si>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</si>
  <si>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</si>
  <si>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</si>
  <si>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</si>
  <si>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</si>
  <si>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</si>
  <si>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</si>
  <si>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</si>
  <si>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</si>
  <si>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</si>
  <si>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</si>
  <si>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</si>
  <si>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</si>
  <si>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</si>
  <si>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</si>
  <si>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</si>
  <si>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</si>
  <si>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</si>
  <si>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</si>
  <si>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</si>
  <si>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</si>
  <si>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</si>
  <si>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</si>
  <si>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</si>
  <si>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</si>
  <si>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</si>
  <si>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</si>
  <si>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</si>
  <si>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</si>
  <si>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</si>
  <si>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</si>
  <si>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</si>
  <si>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</si>
  <si>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</si>
  <si>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</si>
  <si>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</si>
  <si>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</si>
  <si>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</si>
  <si>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</si>
  <si>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</si>
  <si>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</si>
  <si>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</si>
  <si>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Gas Utility Plant in Service</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</si>
  <si>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</si>
  <si>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</si>
  <si>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</si>
  <si>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</si>
  <si>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</si>
  <si>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</si>
  <si>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</si>
  <si>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</si>
  <si>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</si>
  <si>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</si>
  <si>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</si>
  <si>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</si>
  <si>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</si>
  <si>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</si>
  <si>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</si>
  <si>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</si>
  <si>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</si>
  <si>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</si>
  <si>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</si>
  <si>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</si>
  <si>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</si>
  <si>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</si>
  <si>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</si>
  <si>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</si>
  <si>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</si>
  <si>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</si>
  <si>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</si>
  <si>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</si>
  <si>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</si>
  <si>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</si>
  <si>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</si>
  <si>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</si>
  <si>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</si>
  <si>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</si>
  <si>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</si>
  <si>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</si>
  <si>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</si>
  <si>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</si>
  <si>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</si>
  <si>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</si>
  <si>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</si>
  <si>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</si>
  <si>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</si>
  <si>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</si>
  <si>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</si>
  <si>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</si>
  <si>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</si>
  <si>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</si>
  <si>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</si>
  <si>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</si>
  <si>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</si>
  <si>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</si>
  <si>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</si>
  <si>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</si>
  <si>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</si>
  <si>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</si>
  <si>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</si>
  <si>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</si>
  <si>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</si>
  <si>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</si>
  <si>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</si>
  <si>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</si>
  <si>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</si>
  <si>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</si>
  <si>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</si>
  <si>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</si>
  <si>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Contract</t>
  </si>
  <si>
    <t>GATHERING AND TRANSMISSION GAS SALES IN TX  (Accts. 480-484)</t>
  </si>
  <si>
    <t>Sub</t>
  </si>
  <si>
    <t>Type</t>
  </si>
  <si>
    <t>Volume (MMBtu)</t>
  </si>
  <si>
    <t>Acct.</t>
  </si>
  <si>
    <t>Per MMBtu</t>
  </si>
  <si>
    <t>Revenue From Storing Gas of Others  (Account 489.4)</t>
  </si>
  <si>
    <t>Tariff Number</t>
  </si>
  <si>
    <t>Customer Name or RRC Customer ID No.</t>
  </si>
  <si>
    <t>OTHER GAS REVENUES  (Account 495)</t>
  </si>
  <si>
    <t>Description of Operation</t>
  </si>
  <si>
    <t xml:space="preserve">  Gains on Settlements of Imbalance Receivables and Payables (must subaccount*)</t>
  </si>
  <si>
    <t xml:space="preserve">  Revenues from Penalties in Tariffs, including Penalties from Cash-Out Settlements</t>
  </si>
  <si>
    <t xml:space="preserve">  Brokerage Commissions</t>
  </si>
  <si>
    <t xml:space="preserve">  Billing, Engineering Services, etc.</t>
  </si>
  <si>
    <t xml:space="preserve">  Dehydration &amp; Processing Fees</t>
  </si>
  <si>
    <t xml:space="preserve">  Other (describe):</t>
  </si>
  <si>
    <t xml:space="preserve"> RAILROAD COMMISSION OF TEXAS</t>
  </si>
  <si>
    <t>GAS GATHERING AND TRANSMISSION PROPERTY</t>
  </si>
  <si>
    <t xml:space="preserve">         From Whom Purchased  (Full Name)</t>
  </si>
  <si>
    <t>Gas Gathering and Transmission Property</t>
  </si>
  <si>
    <t>Please indicate if the gas utility tax (GUT) is being paid on a production month or accounting month:</t>
  </si>
  <si>
    <t>Accounting________</t>
  </si>
  <si>
    <t>Production________</t>
  </si>
  <si>
    <t>2</t>
  </si>
  <si>
    <t xml:space="preserve">General Instructions                                                  </t>
  </si>
  <si>
    <t>note affiliates with an asterisk (*).     If NGPA Section 311 Storage, so indicate in column (a)</t>
  </si>
  <si>
    <t>Full Customer Name</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</si>
  <si>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</si>
  <si>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Detailed Description</t>
  </si>
  <si>
    <t>Full Name of Other Party</t>
  </si>
  <si>
    <t>of Activity</t>
  </si>
  <si>
    <t xml:space="preserve">- 27A - </t>
  </si>
  <si>
    <t>10.  State the name, title and office address of the officer of the Respondent to whom any correspondence concerning this</t>
  </si>
  <si>
    <t>Page 14, Line 130</t>
  </si>
  <si>
    <t>Must Equal</t>
  </si>
  <si>
    <t>Page 13, Line 72</t>
  </si>
  <si>
    <t xml:space="preserve">Tariff No. </t>
  </si>
  <si>
    <t>(Accts. 800-804)</t>
  </si>
  <si>
    <t>on Page 31 'Footnote Data'.</t>
  </si>
  <si>
    <t>of operations in column (a).  If additional room is needed, use Footnotes on page 31.</t>
  </si>
  <si>
    <r>
      <rPr>
        <b/>
        <sz val="10"/>
        <rFont val="Times New Roman"/>
        <family val="1"/>
      </rPr>
      <t xml:space="preserve">note affiliates with an asterisk (*).  </t>
    </r>
    <r>
      <rPr>
        <sz val="10"/>
        <rFont val="Times New Roman"/>
        <family val="1"/>
      </rPr>
      <t>Provide a footnote on Page 31 if the space provided in Column (a) is insufficient.</t>
    </r>
    <r>
      <rPr>
        <b/>
        <sz val="10"/>
        <rFont val="Times New Roman"/>
        <family val="1"/>
      </rPr>
      <t xml:space="preserve">  </t>
    </r>
  </si>
  <si>
    <t>Report below revenues derived from gas operations not includable in any of the foregoing operating revenue</t>
  </si>
  <si>
    <t>(875) Measuring and Regulating Station Exp. - General</t>
  </si>
  <si>
    <t>(876) Measuring and Regulating Station Exp. - Industrial</t>
  </si>
  <si>
    <t>(857) Measuring and Regulating Station Expenses</t>
  </si>
  <si>
    <t>(820) Measuring and Regulating Station Expenses</t>
  </si>
  <si>
    <t>Report volumes in MMBtu.</t>
  </si>
  <si>
    <t xml:space="preserve">2.   Important extensions of systems into new service areas, giving location, new territory covered  and beginning dates of </t>
  </si>
  <si>
    <t xml:space="preserve">      operations.</t>
  </si>
  <si>
    <t>EXTENSIONS</t>
  </si>
  <si>
    <t>Note: If you are engaged in NGPA Section 311 activities, you are required to file the quarterly 549D</t>
  </si>
  <si>
    <t>NGPA Section 311 Transportation and Underground Storage</t>
  </si>
  <si>
    <t>and provide customer name in Column (b).</t>
  </si>
  <si>
    <t>Utility ID No.</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</si>
  <si>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</si>
  <si>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</si>
  <si>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</si>
  <si>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</si>
  <si>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</si>
  <si>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t xml:space="preserve">*  NOTE:  </t>
    </r>
    <r>
      <rPr>
        <sz val="10"/>
        <rFont val="Times New Roman"/>
        <family val="1"/>
      </rPr>
      <t xml:space="preserve">All sales, transportation, storage, and other taxable revenues reported on pages 26, 27, 28, 28A, and 29 should equal the </t>
    </r>
  </si>
  <si>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</si>
  <si>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</si>
  <si>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</si>
  <si>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</si>
  <si>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</si>
  <si>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</si>
  <si>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r>
      <t xml:space="preserve">Report the following detailed information related to all affiliates </t>
    </r>
    <r>
      <rPr>
        <b/>
        <sz val="11"/>
        <rFont val="Times New Roman"/>
        <family val="1"/>
      </rPr>
      <t>with which the Respondent had business</t>
    </r>
  </si>
  <si>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</si>
  <si>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</si>
  <si>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</si>
  <si>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</si>
  <si>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balance, reconcile the difference on Page 31 'Footnote Data'.</t>
  </si>
  <si>
    <t xml:space="preserve">     receivable in column (a), and the amount in column (b). This data may be footnoted on Page 31.</t>
  </si>
  <si>
    <t>3.  Associated companies reflected below must also be shown on Page 6 "affiliates".</t>
  </si>
  <si>
    <t xml:space="preserve">     in column (a), and the amount in column (b). This data may be footnoted on Page 31.</t>
  </si>
  <si>
    <t>Total Gross Receipts on Line 1(f) above.  If not, reconcile.</t>
  </si>
  <si>
    <t>Upon completion of this Annual Report, if any tax quarters have been reported and paid improperly, contact the  RRC's Utility Audit Section</t>
  </si>
  <si>
    <t xml:space="preserve">If revisions were also submitted, expansion of this schedule will need to be made in accordance with the General Instructions on </t>
  </si>
  <si>
    <t>Attachments (See Page 3).</t>
  </si>
  <si>
    <r>
      <t xml:space="preserve">transmission systems.  </t>
    </r>
    <r>
      <rPr>
        <b/>
        <sz val="10"/>
        <rFont val="Times New Roman"/>
        <family val="1"/>
      </rPr>
      <t xml:space="preserve">Separate FERC Account 481 into Account 481S for small commercial and industrial and </t>
    </r>
  </si>
  <si>
    <r>
      <rPr>
        <b/>
        <sz val="12"/>
        <rFont val="Times New Roman"/>
        <family val="1"/>
      </rPr>
      <t>asterisk (*)</t>
    </r>
    <r>
      <rPr>
        <sz val="12"/>
        <rFont val="Times New Roman"/>
        <family val="1"/>
      </rPr>
      <t xml:space="preserve">. In column (c), identify the type(s) of service provided under the contract using the following codes: T (transportation); </t>
    </r>
  </si>
  <si>
    <r>
      <t xml:space="preserve">G (gathering); C (compression); S (storage  </t>
    </r>
    <r>
      <rPr>
        <b/>
        <sz val="12"/>
        <rFont val="Times New Roman"/>
        <family val="1"/>
      </rPr>
      <t xml:space="preserve">embedded in </t>
    </r>
    <r>
      <rPr>
        <sz val="12"/>
        <rFont val="Times New Roman"/>
        <family val="1"/>
      </rPr>
      <t>transportation service); O (other / explain in a footnote). If more than one</t>
    </r>
  </si>
  <si>
    <t>code applies to the contract, show the codes on one line without attempting to break down the volumes and revenues. In column (d)</t>
  </si>
  <si>
    <t>FERC Form 549D reports, please reconcile the difference on a separate sheet.</t>
  </si>
  <si>
    <r>
      <t xml:space="preserve">all volumes must be shown in MMBtu. </t>
    </r>
    <r>
      <rPr>
        <b/>
        <i/>
        <sz val="12"/>
        <rFont val="Times New Roman"/>
        <family val="1"/>
      </rPr>
      <t xml:space="preserve">If total volume and revenue is different than the total volume and revenue reported on your </t>
    </r>
  </si>
  <si>
    <t>Note:  Hinshaw Exemption transportation, with deliveries in Texas, must be shown on page 28.</t>
  </si>
  <si>
    <r>
      <t>Note:</t>
    </r>
    <r>
      <rPr>
        <i/>
        <sz val="10"/>
        <rFont val="Times New Roman"/>
        <family val="1"/>
      </rPr>
      <t xml:space="preserve">  FERC USOA requires the use of subaccounts for certain transactions and the RRC recommends</t>
    </r>
  </si>
  <si>
    <t>with the RRC.</t>
  </si>
  <si>
    <r>
      <t>note affiliates with an asterisk (*)</t>
    </r>
    <r>
      <rPr>
        <sz val="12"/>
        <rFont val="Times New Roman"/>
        <family val="1"/>
      </rPr>
      <t>.  In column (d), identify the type(s) of service provided under the contract using the following codes:</t>
    </r>
  </si>
  <si>
    <t>in a footnote).  If more than one code applies to a tariff entry, show all codes on one line without attempting to break down the volumes and</t>
  </si>
  <si>
    <t>revenues.</t>
  </si>
  <si>
    <t>( Show Sub-Totals for each account.  i.e. 489.1 Gathering Facilities, 489.2 Transmission Facilities, 489.3 Distribution Facilities)</t>
  </si>
  <si>
    <t>(g)</t>
  </si>
  <si>
    <t>REVENUE FROM INTRASTATE TRANSPORTATION OF GAS OF OTHERS IN TEXAS (Acct. 489.1-489.3)</t>
  </si>
  <si>
    <t>(111) Accum. Prov. for Amort. &amp; Depl. of Gas Utility Plant</t>
  </si>
  <si>
    <t>Transportation and Underground Storage report electronically with the Railroad Commission of Texas.  Any</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</si>
  <si>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</si>
  <si>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</si>
  <si>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 xml:space="preserve">T (transportation); G (gathering); C (compression); S (storage </t>
    </r>
    <r>
      <rPr>
        <b/>
        <sz val="12"/>
        <rFont val="Times New Roman"/>
        <family val="1"/>
      </rPr>
      <t>embedded in</t>
    </r>
    <r>
      <rPr>
        <sz val="12"/>
        <rFont val="Times New Roman"/>
        <family val="1"/>
      </rPr>
      <t xml:space="preserve"> transportation service);   H (Hinshaw);  or O (other / explained</t>
    </r>
  </si>
  <si>
    <r>
      <t xml:space="preserve">Report the following information for Account 489.1-2 </t>
    </r>
    <r>
      <rPr>
        <b/>
        <i/>
        <sz val="12"/>
        <rFont val="Times New Roman"/>
        <family val="1"/>
      </rPr>
      <t>by customer name (no exceptions)</t>
    </r>
    <r>
      <rPr>
        <b/>
        <u/>
        <sz val="12"/>
        <rFont val="Times New Roman"/>
        <family val="1"/>
      </rPr>
      <t xml:space="preserve"> .</t>
    </r>
    <r>
      <rPr>
        <sz val="12"/>
        <rFont val="Times New Roman"/>
        <family val="1"/>
      </rPr>
      <t xml:space="preserve">  </t>
    </r>
    <r>
      <rPr>
        <b/>
        <sz val="12"/>
        <rFont val="Times New Roman"/>
        <family val="1"/>
      </rPr>
      <t xml:space="preserve">In column (b) note affiliates with an </t>
    </r>
  </si>
  <si>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</si>
  <si>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SEX (INCLUDING GENDER STEREOTYPING AND PREGNANCY), GENDER IDENTITY, SEXUAL ORIENTATION, AGE,</t>
  </si>
  <si>
    <r>
      <t>In col. (c), note affiliates with an asterisk (*)</t>
    </r>
    <r>
      <rPr>
        <sz val="10"/>
        <rFont val="Times New Roman"/>
        <family val="1"/>
      </rPr>
      <t>.  Report volumes in MMBtu.</t>
    </r>
  </si>
  <si>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</si>
  <si>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Jim Wright, Commissioner</t>
  </si>
  <si>
    <t>https://www.rrc.texas.gov/gas-services/gas-services-forms/</t>
  </si>
  <si>
    <t>512-463-7027</t>
  </si>
  <si>
    <t>at 512-463-7027 to arrange payments or future credit, and avoid additional interest (on underpayments) from accruing.</t>
  </si>
  <si>
    <t xml:space="preserve">THE RAILROAD COMMISSION OF TEXAS DOES NOT DISCRIMINATE ON THE BASIS OF RACE, COLOR, RELIGION, </t>
  </si>
  <si>
    <t>Wayne Christian, Commissioner</t>
  </si>
  <si>
    <t>Christi Craddick, Chairman</t>
  </si>
  <si>
    <t>Show particulars concerning income from nonutility operations.  Provide sufficient description</t>
  </si>
  <si>
    <t>Total from additional sheets/footnotes (if needed)</t>
  </si>
  <si>
    <t>Totals from additional sheets/footnotes (if needed)</t>
  </si>
  <si>
    <r>
      <t xml:space="preserve">(842.3) Gas Losses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</si>
  <si>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</si>
  <si>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</si>
  <si>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(813) Other Gas Supply Expenses         </t>
    </r>
    <r>
      <rPr>
        <sz val="8"/>
        <rFont val="Times New Roman"/>
        <family val="1"/>
      </rPr>
      <t>[requires Footnote]</t>
    </r>
  </si>
  <si>
    <r>
      <t>(805.1) Purchased Gas Cost Adjustments</t>
    </r>
    <r>
      <rPr>
        <sz val="8"/>
        <rFont val="Times New Roman"/>
        <family val="1"/>
      </rPr>
      <t xml:space="preserve"> (Requires Footnote)</t>
    </r>
  </si>
  <si>
    <r>
      <t xml:space="preserve">(807) Purchased Gas Expenses               </t>
    </r>
    <r>
      <rPr>
        <sz val="8"/>
        <rFont val="Times New Roman"/>
        <family val="1"/>
      </rPr>
      <t>(Requires Footnote)</t>
    </r>
  </si>
  <si>
    <r>
      <t xml:space="preserve">'Unbilled Revenues' </t>
    </r>
    <r>
      <rPr>
        <sz val="8"/>
        <rFont val="Times New Roman"/>
        <family val="1"/>
      </rPr>
      <t>(if any, report here only) [requires Footnote]</t>
    </r>
  </si>
  <si>
    <r>
      <t xml:space="preserve">(488) Miscellaneous Service Revenues    </t>
    </r>
    <r>
      <rPr>
        <sz val="8"/>
        <rFont val="Times New Roman"/>
        <family val="1"/>
      </rPr>
      <t>[requires footnote]</t>
    </r>
  </si>
  <si>
    <r>
      <t xml:space="preserve">(496) Provision for Rate Refunds           </t>
    </r>
    <r>
      <rPr>
        <sz val="8"/>
        <rFont val="Times New Roman"/>
        <family val="1"/>
      </rPr>
      <t>[requires Footnote]</t>
    </r>
  </si>
  <si>
    <r>
      <t xml:space="preserve">(859) Other Expenses                             </t>
    </r>
    <r>
      <rPr>
        <sz val="8"/>
        <rFont val="Times New Roman"/>
        <family val="1"/>
      </rPr>
      <t>[requires Footnote]</t>
    </r>
  </si>
  <si>
    <r>
      <t xml:space="preserve">(880) Other Expenses                             </t>
    </r>
    <r>
      <rPr>
        <sz val="8"/>
        <rFont val="Times New Roman"/>
        <family val="1"/>
      </rPr>
      <t>[requires Footnote]</t>
    </r>
  </si>
  <si>
    <r>
      <t xml:space="preserve">(904) Uncollectible Accounts                  </t>
    </r>
    <r>
      <rPr>
        <sz val="8"/>
        <rFont val="Times New Roman"/>
        <family val="1"/>
      </rPr>
      <t>[requires Footnote]</t>
    </r>
  </si>
  <si>
    <r>
      <t xml:space="preserve">(930.2) Miscellaneous General Expense  </t>
    </r>
    <r>
      <rPr>
        <sz val="8"/>
        <rFont val="Times New Roman"/>
        <family val="1"/>
      </rPr>
      <t>[requires Footnote]</t>
    </r>
  </si>
  <si>
    <r>
      <t xml:space="preserve">(211) Miscellaneous Paid-In Capital         </t>
    </r>
    <r>
      <rPr>
        <sz val="8"/>
        <rFont val="Times New Roman"/>
        <family val="1"/>
      </rPr>
      <t>[requires Footnote]</t>
    </r>
  </si>
  <si>
    <r>
      <t xml:space="preserve">(191) Unrecovered Purchased Gas Costs    </t>
    </r>
    <r>
      <rPr>
        <sz val="8"/>
        <rFont val="Times New Roman"/>
        <family val="1"/>
      </rPr>
      <t>[requires Footnote]</t>
    </r>
  </si>
  <si>
    <r>
      <t xml:space="preserve">(186) Miscellaneous Deferred Debits        </t>
    </r>
    <r>
      <rPr>
        <sz val="8"/>
        <rFont val="Times New Roman"/>
        <family val="1"/>
      </rPr>
      <t>[requires Footnote]</t>
    </r>
  </si>
  <si>
    <r>
      <t xml:space="preserve">(182.3) Other Regulatory Assets               </t>
    </r>
    <r>
      <rPr>
        <sz val="8"/>
        <rFont val="Times New Roman"/>
        <family val="1"/>
      </rPr>
      <t>[requires Footnote]</t>
    </r>
  </si>
  <si>
    <r>
      <t xml:space="preserve">(182.1) Extraordinary Property Losses      </t>
    </r>
    <r>
      <rPr>
        <sz val="8"/>
        <rFont val="Times New Roman"/>
        <family val="1"/>
      </rPr>
      <t>[requires Footnote]</t>
    </r>
  </si>
  <si>
    <t>(122) Accum. Provision for Depreciation and Amort</t>
  </si>
  <si>
    <r>
      <t xml:space="preserve">(114) Gas Plant Acquisition Adjustments    </t>
    </r>
    <r>
      <rPr>
        <sz val="8"/>
        <rFont val="Times New Roman"/>
        <family val="1"/>
      </rPr>
      <t>[requires Footnote]</t>
    </r>
  </si>
  <si>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</si>
  <si>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</si>
  <si>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</si>
  <si>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</si>
  <si>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</si>
  <si>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</si>
  <si>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</si>
  <si>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Others </t>
    </r>
    <r>
      <rPr>
        <sz val="8"/>
        <rFont val="Times New Roman"/>
        <family val="1"/>
      </rPr>
      <t>[requires Footnote]</t>
    </r>
  </si>
  <si>
    <r>
      <t xml:space="preserve">(414) Other Utility Operating Income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</si>
  <si>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</si>
  <si>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</si>
  <si>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</si>
  <si>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</si>
  <si>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</si>
  <si>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</si>
  <si>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</si>
  <si>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 xml:space="preserve">  Treating Fees         (footnote on Page 31 type(s) of treating and total dollars by type)</t>
  </si>
  <si>
    <t xml:space="preserve">          Total miles of pipeline reported in last year's Annual Report - (Prior Year End Number)</t>
  </si>
  <si>
    <t>NATIONAL ORIGIN, DISABILITY, GENETIC INFORMATION OR ANY OTHER CHARACTERISTIC PROTECTED BY LAW.</t>
  </si>
  <si>
    <r>
      <t xml:space="preserve">Affidavit                                                    </t>
    </r>
    <r>
      <rPr>
        <b/>
        <sz val="10"/>
        <rFont val="Times New Roman"/>
        <family val="1"/>
      </rPr>
      <t xml:space="preserve">    (do not omit this page)</t>
    </r>
  </si>
  <si>
    <r>
      <t xml:space="preserve">Utility Information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</si>
  <si>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</si>
  <si>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</si>
  <si>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Reconciliation of Gas Utility Tax                </t>
    </r>
    <r>
      <rPr>
        <b/>
        <sz val="10"/>
        <rFont val="Times New Roman"/>
        <family val="1"/>
      </rPr>
      <t xml:space="preserve">  (do not omit this page)</t>
    </r>
  </si>
  <si>
    <r>
      <t xml:space="preserve">(411.7) Losses from Disposition of Utility Plant </t>
    </r>
    <r>
      <rPr>
        <sz val="8"/>
        <rFont val="Times New Roman"/>
        <family val="1"/>
      </rPr>
      <t>[requires Footnote]</t>
    </r>
  </si>
  <si>
    <r>
      <t xml:space="preserve">(411.6) Gains from Disposition of Utility Plant </t>
    </r>
    <r>
      <rPr>
        <sz val="8"/>
        <rFont val="Times New Roman"/>
        <family val="1"/>
      </rPr>
      <t>[requires Footnote]</t>
    </r>
  </si>
  <si>
    <r>
      <t xml:space="preserve">    TOTAL AMOUNT PAID                   </t>
    </r>
    <r>
      <rPr>
        <b/>
        <sz val="9"/>
        <rFont val="Times New Roman"/>
        <family val="1"/>
      </rPr>
      <t>as reported on quarterly GUA 7.351 tax reports</t>
    </r>
  </si>
  <si>
    <t>EMAIL COPY</t>
  </si>
  <si>
    <t xml:space="preserve">If the space provided in any schedule is insufficient, insert attached pages necessary into the pdf file. </t>
  </si>
  <si>
    <t>https://ferc.gov/accounting-matters-1</t>
  </si>
  <si>
    <t>Select the tab labeled 'Gas'.</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</si>
  <si>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</si>
  <si>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</si>
  <si>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</si>
  <si>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</si>
  <si>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</si>
  <si>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</si>
  <si>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</si>
  <si>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</si>
  <si>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</si>
  <si>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</si>
  <si>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</si>
  <si>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</si>
  <si>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</si>
  <si>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</si>
  <si>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</si>
  <si>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</si>
  <si>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</si>
  <si>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</si>
  <si>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</si>
  <si>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t xml:space="preserve">Name, Title - </t>
  </si>
  <si>
    <t>Address -</t>
  </si>
  <si>
    <t xml:space="preserve">Telephone - </t>
  </si>
  <si>
    <t xml:space="preserve">Email - </t>
  </si>
  <si>
    <t>questions concerning the filing of these reports should be directed to the Utility Audit Section at 817-487-5633.</t>
  </si>
  <si>
    <t>FERC Filer</t>
  </si>
  <si>
    <t>(leave blank if not applicable)</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</si>
  <si>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</si>
  <si>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
  </si>
  <si>
    <r>
      <t>Texas (RRC) must file an Annual Report with the RRC</t>
    </r>
    <r>
      <rPr>
        <b/>
        <sz val="11"/>
        <rFont val="Arial"/>
        <family val="2"/>
      </rPr>
      <t xml:space="preserve"> not later than April 1 of each calendar year</t>
    </r>
    <r>
      <rPr>
        <sz val="11"/>
        <rFont val="Arial"/>
        <family val="2"/>
      </rPr>
      <t xml:space="preserve">. </t>
    </r>
  </si>
  <si>
    <t xml:space="preserve">be submitted in writing, and must include the reason for the extension. Extensions will only be granted </t>
  </si>
  <si>
    <t xml:space="preserve">in 30 day increments. Any additional extension request must also be in writing, and include the reason </t>
  </si>
  <si>
    <t xml:space="preserve">for the additional requested extension. </t>
  </si>
  <si>
    <t xml:space="preserve">The  figures  in  this  report  shall  cover  a period of  one  calendar  year  (12 months),   beginning  </t>
  </si>
  <si>
    <t xml:space="preserve">January 1 and ending December 31 of the year being reported. (No deviation from this period will </t>
  </si>
  <si>
    <t>be acceptable, unless specified in the schedule instructions.)</t>
  </si>
  <si>
    <t xml:space="preserve">For any page that is not applicable to the respondent, omit the page when filing, and enter "NA", "NONE", </t>
  </si>
  <si>
    <t xml:space="preserve">All dollars and volumes should be rounded to the nearest whole number except where reporting a rate </t>
  </si>
  <si>
    <t xml:space="preserve">The applicable schedule number and title should appear on all inserted pages, and continuation </t>
  </si>
  <si>
    <t>of line numbering is required on all attachments.</t>
  </si>
  <si>
    <t xml:space="preserve">Distribution and transmission gas utilities are required to operate and report utilizing the Federal Energy </t>
  </si>
  <si>
    <t>Regulatory Commission (FERC) Uniform System of Accounts (USOA). A gas utility may, however, utilize</t>
  </si>
  <si>
    <t xml:space="preserve">a modified account numbering system, provided the gas utility maintains a readily accessible </t>
  </si>
  <si>
    <t>per Million British Thermal Units (MMBtu). Where dates are required, state the month and day as</t>
  </si>
  <si>
    <r>
      <t xml:space="preserve">For any resubmission, submit a revised </t>
    </r>
    <r>
      <rPr>
        <b/>
        <sz val="11"/>
        <rFont val="Arial"/>
        <family val="2"/>
      </rPr>
      <t>List of Schedules</t>
    </r>
    <r>
      <rPr>
        <sz val="11"/>
        <rFont val="Arial"/>
        <family val="2"/>
      </rPr>
      <t xml:space="preserve"> (pages iii &amp; iv ) and provide a brief </t>
    </r>
  </si>
  <si>
    <t xml:space="preserve">explanation for the resubmission in Column (d). If additional space is needed, provide a footnote </t>
  </si>
  <si>
    <t>on page 31 'Footnote Data'.</t>
  </si>
  <si>
    <r>
      <rPr>
        <sz val="11"/>
        <rFont val="Arial"/>
        <family val="2"/>
      </rPr>
      <t xml:space="preserve"> well as the year.</t>
    </r>
    <r>
      <rPr>
        <b/>
        <sz val="11"/>
        <rFont val="Arial"/>
        <family val="2"/>
      </rPr>
      <t xml:space="preserve"> For purchase, sales, and transportation activity, provide the full names </t>
    </r>
  </si>
  <si>
    <r>
      <rPr>
        <b/>
        <sz val="11"/>
        <rFont val="Arial"/>
        <family val="2"/>
      </rPr>
      <t>of the other parties involved.</t>
    </r>
    <r>
      <rPr>
        <sz val="11"/>
        <rFont val="Arial"/>
        <family val="2"/>
      </rPr>
      <t xml:space="preserve"> (Customary abbreviations may be used.)</t>
    </r>
  </si>
  <si>
    <t xml:space="preserve">cross-reference to the FERC USOA. To view the FERC USOA prescribed for Natural Gas Companies </t>
  </si>
  <si>
    <t xml:space="preserve">visit the FERC website at </t>
  </si>
  <si>
    <t>An electronic version of this report and the extension request form is available on the RRC website at</t>
  </si>
  <si>
    <t xml:space="preserve">Submit a completed copy of the annual report to the RRC via email at gutax@rrc.texas.gov.  </t>
  </si>
  <si>
    <t xml:space="preserve">These instructions should be carefully observed, and each question should be answered fully and </t>
  </si>
  <si>
    <t xml:space="preserve">accurately. Every annual report should, in all particulars, be complete in itself, and references to the </t>
  </si>
  <si>
    <t xml:space="preserve">returns of former years should not be made to take the place of required entries. Enter "none" </t>
  </si>
  <si>
    <t>or "n/a" where applicable.</t>
  </si>
  <si>
    <r>
      <t xml:space="preserve">or "NOT APPLICABLE" in Column (d) on page iii, </t>
    </r>
    <r>
      <rPr>
        <b/>
        <sz val="11"/>
        <rFont val="Arial"/>
        <family val="2"/>
      </rPr>
      <t>List of Schedules</t>
    </r>
    <r>
      <rPr>
        <sz val="11"/>
        <rFont val="Arial"/>
        <family val="2"/>
      </rPr>
      <t xml:space="preserve">.  Note: Some pages must be </t>
    </r>
  </si>
  <si>
    <t>submitted and entering "None" or "N/A" would be appropriate when applicable (i.e. pages 5 and 6).</t>
  </si>
  <si>
    <r>
      <t>TOTAL</t>
    </r>
    <r>
      <rPr>
        <sz val="10"/>
        <rFont val="Times New Roman"/>
        <family val="1"/>
      </rPr>
      <t xml:space="preserve"> </t>
    </r>
    <r>
      <rPr>
        <b/>
        <sz val="10"/>
        <rFont val="Times New Roman"/>
        <family val="1"/>
      </rPr>
      <t>Revenue From Storage</t>
    </r>
    <r>
      <rPr>
        <sz val="12"/>
        <rFont val="Times New Roman"/>
        <family val="1"/>
      </rPr>
      <t xml:space="preserve"> </t>
    </r>
    <r>
      <rPr>
        <b/>
        <sz val="10"/>
        <rFont val="Times New Roman"/>
        <family val="1"/>
      </rPr>
      <t>Additional Sheet</t>
    </r>
  </si>
  <si>
    <t>Instructions on Page 29.</t>
  </si>
  <si>
    <t>Additional Sheet</t>
  </si>
  <si>
    <t>Calendar Year 2024</t>
  </si>
  <si>
    <t>Company:__________________________________  Report Type: (___) Original or (___) Amended   Report Year:  2024</t>
  </si>
  <si>
    <r>
      <t xml:space="preserve">Income Statement                                  </t>
    </r>
    <r>
      <rPr>
        <b/>
        <sz val="10"/>
        <rFont val="Times New Roman"/>
        <family val="1"/>
      </rPr>
      <t xml:space="preserve">    (do not omit this page)</t>
    </r>
  </si>
  <si>
    <r>
      <t xml:space="preserve">          Utility Operating Income                </t>
    </r>
    <r>
      <rPr>
        <b/>
        <sz val="10"/>
        <rFont val="Times New Roman"/>
        <family val="1"/>
      </rPr>
      <t>(do not omit this page)</t>
    </r>
  </si>
  <si>
    <r>
      <t xml:space="preserve">          Other Income and Deductions      </t>
    </r>
    <r>
      <rPr>
        <b/>
        <sz val="10"/>
        <rFont val="Times New Roman"/>
        <family val="1"/>
      </rPr>
      <t xml:space="preserve">   (do not omit this page)</t>
    </r>
  </si>
  <si>
    <r>
      <t xml:space="preserve">          Interest Charges                               </t>
    </r>
    <r>
      <rPr>
        <b/>
        <sz val="10"/>
        <rFont val="Times New Roman"/>
        <family val="1"/>
      </rPr>
      <t>(do not omit this page)</t>
    </r>
  </si>
  <si>
    <r>
      <t xml:space="preserve">          Extraordinary Items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</si>
  <si>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</si>
  <si>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</si>
  <si>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</si>
  <si>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 xml:space="preserve">         (do not omit this page)</t>
    </r>
  </si>
  <si>
    <r>
      <t xml:space="preserve">          Deferred Debits                              </t>
    </r>
    <r>
      <rPr>
        <b/>
        <sz val="10"/>
        <rFont val="Times New Roman"/>
        <family val="1"/>
      </rPr>
      <t xml:space="preserve">  (do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</si>
  <si>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</si>
  <si>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 xml:space="preserve">  (do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</si>
  <si>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</si>
  <si>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</si>
  <si>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</si>
  <si>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</si>
  <si>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</si>
  <si>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t>FOR THE YEAR ENDING DECEMBER 31, 2024</t>
  </si>
  <si>
    <t xml:space="preserve">Any request for an extension to the April 1, 2025, deadline for filing the 2024 Annual Report must </t>
  </si>
  <si>
    <t>No handwritten annual reports will be accepted.</t>
  </si>
  <si>
    <t>Company:_________________________________  Report Type: (__) Original or (__) Amended   Report Year:  2024</t>
  </si>
  <si>
    <t>Company:_________________________________  Report Type: (___) Original or (___) Amended   Report Year:  2024</t>
  </si>
  <si>
    <t>Unappropriated Retained Earnings - Balance at Jan.1, 2024</t>
  </si>
  <si>
    <t>(216) Unappropriated Retained Earnings - at Dec. 31, 2024</t>
  </si>
  <si>
    <t>RECONCILIATION OF GAS UTILITY TAX   (Tex. Util. Code, Chapter 122)   For The Year 2024</t>
  </si>
  <si>
    <t>Include interstate Section 311 and intrastate operations in column (b) only. Column (c) should include amounts from column (b) plus any other revenue from other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</si>
</sst>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s>
  <fonts count="61">
    <font>
      <sz val="10"/>
      <name val="Arial"/>
    </font>
    <font>
      <b/>
      <sz val="10"/>
      <name val="Arial"/>
      <family val="2"/>
    </font>
    <font>
      <i/>
      <sz val="10"/>
      <name val="Arial"/>
      <family val="2"/>
    </font>
    <font>
      <sz val="10"/>
      <name val="Arial"/>
      <family val="2"/>
    </font>
    <font>
      <b/>
      <sz val="18"/>
      <name val="Arial"/>
      <family val="2"/>
    </font>
    <font>
      <b/>
      <sz val="12"/>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sz val="14"/>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9"/>
      <name val="Times New Roman"/>
      <family val="1"/>
    </font>
    <font>
      <b/>
      <u/>
      <sz val="10"/>
      <name val="Times New Roman"/>
      <family val="1"/>
    </font>
    <font>
      <b/>
      <sz val="9"/>
      <name val="Times New Roman"/>
      <family val="1"/>
    </font>
    <font>
      <sz val="7.5"/>
      <name val="Times New Roman"/>
      <family val="1"/>
    </font>
    <font>
      <b/>
      <sz val="8"/>
      <name val="Times New Roman"/>
      <family val="1"/>
    </font>
    <font>
      <sz val="18"/>
      <name val="Arial Black"/>
      <family val="2"/>
    </font>
    <font>
      <sz val="16"/>
      <name val="Arial Black"/>
      <family val="2"/>
    </font>
    <font>
      <sz val="8"/>
      <name val="Arial"/>
      <family val="2"/>
    </font>
    <font>
      <sz val="10"/>
      <color indexed="10"/>
      <name val="Times New Roman"/>
      <family val="1"/>
    </font>
    <font>
      <b/>
      <sz val="10"/>
      <color indexed="10"/>
      <name val="Times New Roman"/>
      <family val="1"/>
    </font>
    <font>
      <sz val="11"/>
      <name val="Arial"/>
      <family val="2"/>
    </font>
    <font>
      <b/>
      <u/>
      <sz val="12"/>
      <name val="Times New Roman"/>
      <family val="1"/>
    </font>
    <font>
      <sz val="24"/>
      <name val="Arial Black"/>
      <family val="2"/>
    </font>
    <font>
      <b/>
      <i/>
      <sz val="12"/>
      <name val="Times New Roman"/>
      <family val="1"/>
    </font>
    <font>
      <i/>
      <sz val="12"/>
      <name val="Times New Roman"/>
      <family val="1"/>
    </font>
    <font>
      <i/>
      <sz val="9.5"/>
      <name val="Times New Roman"/>
      <family val="1"/>
    </font>
    <font>
      <i/>
      <u/>
      <sz val="10"/>
      <name val="Times New Roman"/>
      <family val="1"/>
    </font>
    <font>
      <u/>
      <sz val="10"/>
      <name val="Times New Roman"/>
      <family val="1"/>
    </font>
    <font>
      <b/>
      <i/>
      <sz val="11"/>
      <name val="Times New Roman"/>
      <family val="1"/>
    </font>
    <font>
      <sz val="10"/>
      <color theme="0" tint="-0.14996795556505021"/>
      <name val="Arial"/>
      <family val="2"/>
    </font>
    <font>
      <sz val="8"/>
      <color theme="0" tint="-0.14996795556505021"/>
      <name val="Arial"/>
      <family val="2"/>
    </font>
    <font>
      <b/>
      <sz val="22"/>
      <name val="Arial Black"/>
      <family val="2"/>
    </font>
    <font>
      <b/>
      <sz val="20"/>
      <name val="Arial"/>
      <family val="2"/>
    </font>
    <font>
      <b/>
      <sz val="20"/>
      <name val="Arial Black"/>
      <family val="2"/>
    </font>
    <font>
      <sz val="20"/>
      <name val="Arial"/>
      <family val="2"/>
    </font>
    <font>
      <b/>
      <sz val="18"/>
      <name val="Arial Black"/>
      <family val="2"/>
    </font>
    <font>
      <sz val="10"/>
      <name val="Arial"/>
      <family val="2"/>
    </font>
    <font>
      <sz val="10"/>
      <color theme="0"/>
      <name val="Times New Roman"/>
      <family val="1"/>
    </font>
    <font>
      <sz val="10"/>
      <color theme="0"/>
      <name val="Arial"/>
      <family val="2"/>
    </font>
    <font>
      <sz val="9.5"/>
      <name val="Times New Roman"/>
      <family val="1"/>
    </font>
    <font>
      <b/>
      <sz val="14"/>
      <name val="Arial"/>
      <family val="2"/>
    </font>
    <font>
      <i/>
      <sz val="11"/>
      <name val="Arial"/>
      <family val="2"/>
    </font>
    <font>
      <b/>
      <sz val="11"/>
      <name val="Arial"/>
      <family val="2"/>
    </font>
    <font>
      <u/>
      <sz val="11"/>
      <color indexed="12"/>
      <name val="Arial"/>
      <family val="2"/>
    </font>
    <font>
      <b/>
      <sz val="11"/>
      <color rgb="FFFF0000"/>
      <name val="Arial"/>
      <family val="2"/>
    </font>
  </fonts>
  <fills count="7">
    <fill>
      <patternFill patternType="none"/>
    </fill>
    <fill>
      <patternFill patternType="gray125"/>
    </fill>
    <fill>
      <patternFill patternType="solid">
        <fgColor indexed="9"/>
        <bgColor indexed="9"/>
      </patternFill>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s>
  <borders count="79">
    <border>
      <left/>
      <right/>
      <top/>
      <bottom/>
      <diagonal/>
    </border>
    <border>
      <left/>
      <right/>
      <top style="double">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35">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44" fontId="52" fillId="0" borderId="0" applyFont="0" applyFill="0" applyBorder="0" applyAlignment="0" applyProtection="0"/>
    <xf numFmtId="9" fontId="52" fillId="0" borderId="0" applyFont="0" applyFill="0" applyBorder="0" applyAlignment="0" applyProtection="0"/>
  </cellStyleXfs>
  <cellXfs count="1143">
    <xf numFmtId="0" fontId="0" fillId="0" borderId="0" xfId="0"/>
    <xf numFmtId="0" fontId="7" fillId="0" borderId="0" xfId="0" applyFont="1"/>
    <xf numFmtId="0" fontId="9" fillId="0" borderId="0" xfId="0" applyFont="1" applyAlignment="1">
      <alignment horizontal="center"/>
    </xf>
    <xf numFmtId="0" fontId="3" fillId="0" borderId="0" xfId="10" applyBorder="1"/>
    <xf numFmtId="0" fontId="3" fillId="0" borderId="0" xfId="11"/>
    <xf numFmtId="0" fontId="7" fillId="0" borderId="0" xfId="23" applyFont="1"/>
    <xf numFmtId="0" fontId="3" fillId="0" borderId="0" xfId="22"/>
    <xf numFmtId="0" fontId="7" fillId="0" borderId="0" xfId="23" applyFont="1" applyAlignment="1">
      <alignment horizontal="centerContinuous"/>
    </xf>
    <xf numFmtId="0" fontId="3" fillId="0" borderId="0" xfId="0" applyFont="1" applyAlignment="1">
      <alignment horizontal="centerContinuous"/>
    </xf>
    <xf numFmtId="0" fontId="7" fillId="0" borderId="0" xfId="23" applyFont="1" applyFill="1"/>
    <xf numFmtId="0" fontId="17" fillId="0" borderId="0" xfId="22" applyFont="1" applyAlignment="1">
      <alignment horizontal="right"/>
    </xf>
    <xf numFmtId="0" fontId="18" fillId="0" borderId="0" xfId="23" applyFont="1" applyFill="1" applyBorder="1"/>
    <xf numFmtId="0" fontId="17" fillId="0" borderId="0" xfId="23" applyFont="1" applyFill="1" applyBorder="1"/>
    <xf numFmtId="0" fontId="7" fillId="0" borderId="0" xfId="23" applyFont="1" applyFill="1" applyBorder="1"/>
    <xf numFmtId="0" fontId="17" fillId="0" borderId="0" xfId="23" applyFont="1" applyFill="1" applyBorder="1" applyAlignment="1">
      <alignment horizontal="right"/>
    </xf>
    <xf numFmtId="0" fontId="19" fillId="0" borderId="0" xfId="23" applyFont="1" applyFill="1" applyBorder="1"/>
    <xf numFmtId="0" fontId="7" fillId="0" borderId="0" xfId="23" applyFont="1" applyBorder="1"/>
    <xf numFmtId="0" fontId="6" fillId="0" borderId="0" xfId="23" applyFont="1" applyBorder="1" applyAlignment="1">
      <alignment horizontal="centerContinuous"/>
    </xf>
    <xf numFmtId="0" fontId="7" fillId="0" borderId="0" xfId="23" applyFont="1" applyBorder="1" applyAlignment="1">
      <alignment horizontal="centerContinuous"/>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16" fillId="0" borderId="0" xfId="31" applyFont="1" applyAlignment="1">
      <alignment horizontal="left"/>
    </xf>
    <xf numFmtId="0" fontId="3" fillId="0" borderId="0" xfId="31" applyAlignment="1">
      <alignment horizontal="left"/>
    </xf>
    <xf numFmtId="0" fontId="3" fillId="0" borderId="0" xfId="31"/>
    <xf numFmtId="0" fontId="7" fillId="0" borderId="0" xfId="30" applyFont="1"/>
    <xf numFmtId="0" fontId="7" fillId="0" borderId="0" xfId="30" applyFont="1" applyAlignment="1">
      <alignment horizontal="center"/>
    </xf>
    <xf numFmtId="0" fontId="9" fillId="0" borderId="0" xfId="30" applyFont="1" applyAlignment="1">
      <alignment horizontal="center"/>
    </xf>
    <xf numFmtId="0" fontId="6" fillId="0" borderId="0" xfId="30" applyFont="1" applyAlignment="1">
      <alignment horizontal="centerContinuous"/>
    </xf>
    <xf numFmtId="0" fontId="7" fillId="0" borderId="0" xfId="30" applyFont="1" applyAlignment="1">
      <alignment horizontal="centerContinuous"/>
    </xf>
    <xf numFmtId="0" fontId="7" fillId="0" borderId="0" xfId="30" applyFont="1" applyFill="1"/>
    <xf numFmtId="0" fontId="9" fillId="0" borderId="2" xfId="30" applyFont="1" applyFill="1" applyBorder="1" applyAlignment="1">
      <alignment horizontal="center" vertical="center"/>
    </xf>
    <xf numFmtId="0" fontId="7" fillId="0" borderId="0" xfId="30" applyFont="1" applyFill="1" applyBorder="1"/>
    <xf numFmtId="0" fontId="3" fillId="0" borderId="0" xfId="30" applyAlignment="1">
      <alignment horizontal="centerContinuous"/>
    </xf>
    <xf numFmtId="0" fontId="9" fillId="0" borderId="6" xfId="30" applyFont="1" applyBorder="1" applyAlignment="1">
      <alignment horizontal="center"/>
    </xf>
    <xf numFmtId="0" fontId="9" fillId="0" borderId="7" xfId="30" applyFont="1" applyBorder="1" applyAlignment="1">
      <alignment horizontal="center"/>
    </xf>
    <xf numFmtId="0" fontId="9" fillId="0" borderId="5" xfId="30" applyFont="1" applyBorder="1" applyAlignment="1">
      <alignment horizontal="center"/>
    </xf>
    <xf numFmtId="0" fontId="6" fillId="0" borderId="0" xfId="30" applyFont="1" applyFill="1" applyAlignment="1">
      <alignment horizontal="centerContinuous"/>
    </xf>
    <xf numFmtId="0" fontId="3" fillId="0" borderId="0" xfId="30" applyFill="1" applyAlignment="1">
      <alignment horizontal="centerContinuous"/>
    </xf>
    <xf numFmtId="0" fontId="2" fillId="0" borderId="0" xfId="31" applyFont="1" applyAlignment="1">
      <alignment horizontal="left"/>
    </xf>
    <xf numFmtId="0" fontId="8" fillId="0" borderId="0" xfId="30" applyFont="1" applyAlignment="1">
      <alignment horizontal="centerContinuous"/>
    </xf>
    <xf numFmtId="0" fontId="9" fillId="0" borderId="10" xfId="30" applyFont="1" applyBorder="1" applyAlignment="1">
      <alignment horizontal="center" vertical="center"/>
    </xf>
    <xf numFmtId="0" fontId="9" fillId="0" borderId="11" xfId="30" applyFont="1" applyBorder="1" applyAlignment="1">
      <alignment horizontal="center" vertical="center"/>
    </xf>
    <xf numFmtId="0" fontId="9" fillId="0" borderId="12" xfId="30" applyFont="1" applyBorder="1" applyAlignment="1">
      <alignment horizontal="center" vertical="center"/>
    </xf>
    <xf numFmtId="0" fontId="7" fillId="0" borderId="13" xfId="30" applyFont="1" applyFill="1" applyBorder="1"/>
    <xf numFmtId="0" fontId="3" fillId="0" borderId="13" xfId="30" applyFill="1" applyBorder="1"/>
    <xf numFmtId="0" fontId="10" fillId="0" borderId="0" xfId="30" applyFont="1" applyFill="1"/>
    <xf numFmtId="0" fontId="3" fillId="0" borderId="13" xfId="30" applyBorder="1"/>
    <xf numFmtId="0" fontId="3" fillId="0" borderId="13" xfId="31" applyBorder="1"/>
    <xf numFmtId="0" fontId="9" fillId="0" borderId="0" xfId="30" applyFont="1" applyBorder="1" applyAlignment="1">
      <alignment horizontal="center"/>
    </xf>
    <xf numFmtId="0" fontId="7" fillId="0" borderId="13" xfId="30" applyFont="1" applyBorder="1" applyAlignment="1">
      <alignment horizontal="center"/>
    </xf>
    <xf numFmtId="0" fontId="8" fillId="0" borderId="13" xfId="30" applyFont="1" applyBorder="1"/>
    <xf numFmtId="0" fontId="7" fillId="0" borderId="13" xfId="30" applyFont="1" applyBorder="1"/>
    <xf numFmtId="0" fontId="7" fillId="0" borderId="0" xfId="30" applyFont="1" applyFill="1" applyAlignment="1">
      <alignment horizontal="centerContinuous"/>
    </xf>
    <xf numFmtId="0" fontId="23" fillId="0" borderId="14" xfId="30" applyFont="1" applyFill="1" applyBorder="1" applyAlignment="1">
      <alignment horizontal="center" vertical="center"/>
    </xf>
    <xf numFmtId="0" fontId="3" fillId="0" borderId="0" xfId="31" applyAlignment="1">
      <alignment horizontal="center"/>
    </xf>
    <xf numFmtId="0" fontId="8" fillId="0" borderId="0" xfId="30" applyFont="1"/>
    <xf numFmtId="0" fontId="23" fillId="0" borderId="15" xfId="30" applyFont="1" applyFill="1" applyBorder="1" applyAlignment="1">
      <alignment horizontal="center" vertical="center"/>
    </xf>
    <xf numFmtId="0" fontId="7" fillId="0" borderId="0" xfId="30" applyFont="1" applyFill="1" applyBorder="1" applyAlignment="1">
      <alignment horizontal="center"/>
    </xf>
    <xf numFmtId="0" fontId="9" fillId="0" borderId="16" xfId="30" applyFont="1" applyBorder="1" applyAlignment="1">
      <alignment horizontal="centerContinuous"/>
    </xf>
    <xf numFmtId="0" fontId="9" fillId="0" borderId="17" xfId="30" applyFont="1" applyBorder="1" applyAlignment="1">
      <alignment horizontal="centerContinuous"/>
    </xf>
    <xf numFmtId="0" fontId="9" fillId="0" borderId="18" xfId="30" applyFont="1" applyBorder="1" applyAlignment="1">
      <alignment horizontal="centerContinuous"/>
    </xf>
    <xf numFmtId="0" fontId="3" fillId="0" borderId="0" xfId="24" applyAlignment="1">
      <alignment horizontal="centerContinuous"/>
    </xf>
    <xf numFmtId="0" fontId="7" fillId="0" borderId="0" xfId="24" applyFont="1" applyAlignment="1">
      <alignment horizontal="centerContinuous"/>
    </xf>
    <xf numFmtId="0" fontId="7" fillId="0" borderId="0" xfId="24" applyFont="1" applyFill="1" applyAlignment="1">
      <alignment horizontal="centerContinuous"/>
    </xf>
    <xf numFmtId="0" fontId="7" fillId="0" borderId="0" xfId="24" applyFont="1" applyAlignment="1">
      <alignment horizontal="center"/>
    </xf>
    <xf numFmtId="0" fontId="7" fillId="0" borderId="0" xfId="24" applyFont="1"/>
    <xf numFmtId="0" fontId="3" fillId="0" borderId="0" xfId="24" applyFill="1" applyAlignment="1">
      <alignment horizontal="centerContinuous"/>
    </xf>
    <xf numFmtId="0" fontId="7" fillId="0" borderId="19" xfId="30" applyFont="1" applyBorder="1"/>
    <xf numFmtId="0" fontId="7" fillId="0" borderId="21" xfId="30" applyFont="1" applyFill="1" applyBorder="1" applyAlignment="1">
      <alignment horizontal="center" vertical="center"/>
    </xf>
    <xf numFmtId="0" fontId="7" fillId="0" borderId="5" xfId="30" applyFont="1" applyBorder="1" applyAlignment="1">
      <alignment vertical="center"/>
    </xf>
    <xf numFmtId="0" fontId="25" fillId="0" borderId="0" xfId="30" applyFont="1" applyFill="1" applyBorder="1" applyAlignment="1">
      <alignment horizontal="center" vertical="center"/>
    </xf>
    <xf numFmtId="0" fontId="9" fillId="0" borderId="13" xfId="30" applyFont="1" applyBorder="1" applyAlignment="1">
      <alignment horizontal="centerContinuous"/>
    </xf>
    <xf numFmtId="0" fontId="7" fillId="0" borderId="19" xfId="30" applyFont="1" applyBorder="1" applyAlignment="1">
      <alignment horizontal="center"/>
    </xf>
    <xf numFmtId="0" fontId="9" fillId="0" borderId="16" xfId="30" applyFont="1" applyBorder="1" applyAlignment="1">
      <alignment horizontal="centerContinuous" vertical="center"/>
    </xf>
    <xf numFmtId="0" fontId="9" fillId="0" borderId="17" xfId="30" applyFont="1" applyBorder="1" applyAlignment="1">
      <alignment horizontal="centerContinuous" vertical="center"/>
    </xf>
    <xf numFmtId="0" fontId="9" fillId="0" borderId="18" xfId="30" applyFont="1" applyBorder="1" applyAlignment="1">
      <alignment horizontal="centerContinuous" vertical="center"/>
    </xf>
    <xf numFmtId="0" fontId="1" fillId="0" borderId="22" xfId="30" applyFont="1" applyBorder="1" applyAlignment="1">
      <alignment horizontal="centerContinuous" vertical="center"/>
    </xf>
    <xf numFmtId="0" fontId="7" fillId="0" borderId="22" xfId="30" applyFont="1" applyBorder="1" applyAlignment="1">
      <alignment vertical="center"/>
    </xf>
    <xf numFmtId="0" fontId="9" fillId="0" borderId="0" xfId="30" applyFont="1" applyBorder="1" applyAlignment="1">
      <alignment horizontal="center" vertical="center"/>
    </xf>
    <xf numFmtId="0" fontId="7" fillId="0" borderId="0" xfId="30" applyFont="1" applyFill="1" applyBorder="1" applyAlignment="1">
      <alignment vertical="center"/>
    </xf>
    <xf numFmtId="0" fontId="7" fillId="0" borderId="0" xfId="30" applyFont="1" applyBorder="1" applyAlignment="1">
      <alignment vertical="center"/>
    </xf>
    <xf numFmtId="0" fontId="3" fillId="0" borderId="0" xfId="28"/>
    <xf numFmtId="0" fontId="7" fillId="0" borderId="0" xfId="25" applyFont="1" applyAlignment="1">
      <alignment horizontal="left"/>
    </xf>
    <xf numFmtId="0" fontId="7" fillId="0" borderId="0" xfId="25" applyFont="1"/>
    <xf numFmtId="0" fontId="2" fillId="0" borderId="0" xfId="28" applyFont="1" applyAlignment="1">
      <alignment horizontal="left"/>
    </xf>
    <xf numFmtId="0" fontId="9" fillId="0" borderId="6" xfId="25" applyFont="1" applyBorder="1" applyAlignment="1">
      <alignment horizontal="center" vertical="center"/>
    </xf>
    <xf numFmtId="0" fontId="9" fillId="0" borderId="5" xfId="25" applyFont="1" applyBorder="1" applyAlignment="1">
      <alignment horizontal="center" vertical="center"/>
    </xf>
    <xf numFmtId="0" fontId="9" fillId="0" borderId="2" xfId="25" applyFont="1" applyBorder="1" applyAlignment="1">
      <alignment horizontal="center" vertical="center"/>
    </xf>
    <xf numFmtId="0" fontId="9" fillId="0" borderId="23" xfId="25" applyFont="1" applyBorder="1" applyAlignment="1">
      <alignment vertical="center"/>
    </xf>
    <xf numFmtId="0" fontId="7" fillId="0" borderId="23" xfId="25" applyFont="1" applyBorder="1" applyAlignment="1">
      <alignment vertical="center"/>
    </xf>
    <xf numFmtId="0" fontId="9" fillId="0" borderId="4" xfId="25" applyFont="1" applyBorder="1" applyAlignment="1">
      <alignment vertical="center"/>
    </xf>
    <xf numFmtId="0" fontId="7" fillId="0" borderId="0" xfId="25" applyFont="1" applyFill="1"/>
    <xf numFmtId="0" fontId="9" fillId="0" borderId="0" xfId="25" applyFont="1" applyFill="1" applyAlignment="1">
      <alignment horizontal="center"/>
    </xf>
    <xf numFmtId="0" fontId="9" fillId="0" borderId="0" xfId="30" applyFont="1" applyFill="1"/>
    <xf numFmtId="0" fontId="16" fillId="0" borderId="0" xfId="28" applyFont="1" applyAlignment="1">
      <alignment horizontal="left"/>
    </xf>
    <xf numFmtId="0" fontId="3" fillId="0" borderId="0" xfId="30" applyAlignment="1">
      <alignment horizontal="center"/>
    </xf>
    <xf numFmtId="0" fontId="3" fillId="0" borderId="0" xfId="30" applyAlignment="1">
      <alignment horizontal="centerContinuous" vertical="center"/>
    </xf>
    <xf numFmtId="0" fontId="9" fillId="0" borderId="13" xfId="30" applyFont="1" applyBorder="1" applyAlignment="1">
      <alignment horizontal="centerContinuous" vertical="center"/>
    </xf>
    <xf numFmtId="0" fontId="7" fillId="0" borderId="0" xfId="29" applyFont="1"/>
    <xf numFmtId="0" fontId="6" fillId="0" borderId="0" xfId="29" applyFont="1" applyAlignment="1">
      <alignment horizontal="centerContinuous"/>
    </xf>
    <xf numFmtId="0" fontId="3" fillId="0" borderId="0" xfId="29" applyAlignment="1">
      <alignment horizontal="centerContinuous"/>
    </xf>
    <xf numFmtId="0" fontId="7" fillId="0" borderId="0" xfId="29" applyFont="1" applyAlignment="1">
      <alignment horizontal="centerContinuous"/>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9" fillId="0" borderId="5" xfId="29" applyFont="1" applyBorder="1" applyAlignment="1">
      <alignment horizontal="center" vertical="center"/>
    </xf>
    <xf numFmtId="0" fontId="9" fillId="0" borderId="2" xfId="29" applyFont="1" applyBorder="1" applyAlignment="1">
      <alignment horizontal="center" vertical="center"/>
    </xf>
    <xf numFmtId="0" fontId="7" fillId="0" borderId="0" xfId="29" applyFont="1" applyFill="1"/>
    <xf numFmtId="0" fontId="7" fillId="0" borderId="5" xfId="29" applyFont="1" applyBorder="1" applyAlignment="1">
      <alignment horizontal="center" vertical="center"/>
    </xf>
    <xf numFmtId="0" fontId="9" fillId="0" borderId="0" xfId="29" applyFont="1" applyFill="1"/>
    <xf numFmtId="0" fontId="7" fillId="0" borderId="0" xfId="20" applyFont="1"/>
    <xf numFmtId="0" fontId="7" fillId="0" borderId="0" xfId="20" applyFont="1" applyFill="1"/>
    <xf numFmtId="0" fontId="3" fillId="0" borderId="0" xfId="26"/>
    <xf numFmtId="0" fontId="7" fillId="0" borderId="0" xfId="20" applyFont="1" applyFill="1" applyAlignment="1">
      <alignment horizontal="centerContinuous"/>
    </xf>
    <xf numFmtId="0" fontId="7" fillId="2" borderId="0" xfId="20" applyFont="1" applyFill="1"/>
    <xf numFmtId="0" fontId="30" fillId="0" borderId="6" xfId="20" applyFont="1" applyFill="1" applyBorder="1" applyAlignment="1">
      <alignment horizontal="center" vertical="center"/>
    </xf>
    <xf numFmtId="0" fontId="9" fillId="0" borderId="16" xfId="20" applyFont="1" applyFill="1" applyBorder="1" applyAlignment="1">
      <alignment horizontal="center" vertical="center"/>
    </xf>
    <xf numFmtId="0" fontId="30" fillId="0" borderId="7" xfId="20" applyFont="1" applyFill="1" applyBorder="1" applyAlignment="1">
      <alignment horizontal="center" vertical="center"/>
    </xf>
    <xf numFmtId="0" fontId="9" fillId="0" borderId="28" xfId="20" applyFont="1" applyFill="1" applyBorder="1" applyAlignment="1">
      <alignment horizontal="center" vertical="center"/>
    </xf>
    <xf numFmtId="0" fontId="9" fillId="0" borderId="5" xfId="20" applyFont="1" applyFill="1" applyBorder="1" applyAlignment="1">
      <alignment horizontal="center" vertical="center"/>
    </xf>
    <xf numFmtId="0" fontId="9" fillId="0" borderId="18" xfId="20" applyFont="1" applyFill="1" applyBorder="1" applyAlignment="1">
      <alignment horizontal="center" vertical="center"/>
    </xf>
    <xf numFmtId="0" fontId="9" fillId="0" borderId="2" xfId="20" applyFont="1" applyBorder="1" applyAlignment="1">
      <alignment horizontal="center" vertical="center"/>
    </xf>
    <xf numFmtId="0" fontId="9" fillId="0" borderId="5" xfId="20" applyFont="1" applyBorder="1" applyAlignment="1">
      <alignment horizontal="center" vertical="center"/>
    </xf>
    <xf numFmtId="0" fontId="7" fillId="0" borderId="0" xfId="31" applyFont="1"/>
    <xf numFmtId="0" fontId="9" fillId="0" borderId="6" xfId="31" applyFont="1" applyBorder="1" applyAlignment="1">
      <alignment horizontal="center" vertical="center"/>
    </xf>
    <xf numFmtId="0" fontId="14" fillId="0" borderId="6" xfId="31" applyFont="1" applyBorder="1" applyAlignment="1">
      <alignment horizontal="center" vertical="center"/>
    </xf>
    <xf numFmtId="0" fontId="9" fillId="0" borderId="5" xfId="31" applyFont="1" applyBorder="1" applyAlignment="1">
      <alignment horizontal="center" vertical="center"/>
    </xf>
    <xf numFmtId="0" fontId="14" fillId="0" borderId="5" xfId="31" applyFont="1" applyBorder="1" applyAlignment="1">
      <alignment horizontal="center" vertical="center"/>
    </xf>
    <xf numFmtId="0" fontId="14" fillId="0" borderId="2" xfId="31" applyFont="1" applyBorder="1" applyAlignment="1">
      <alignment horizontal="center" vertical="center"/>
    </xf>
    <xf numFmtId="0" fontId="14" fillId="0" borderId="0" xfId="31" applyFont="1" applyAlignment="1">
      <alignment horizontal="center" vertical="center"/>
    </xf>
    <xf numFmtId="0" fontId="21" fillId="0" borderId="0" xfId="31" applyFont="1" applyAlignment="1">
      <alignment horizontal="center" vertical="center"/>
    </xf>
    <xf numFmtId="0" fontId="7" fillId="0" borderId="0" xfId="31" applyFont="1" applyAlignment="1">
      <alignment vertical="center"/>
    </xf>
    <xf numFmtId="0" fontId="9" fillId="0" borderId="16" xfId="31" applyFont="1" applyBorder="1" applyAlignment="1">
      <alignment horizontal="centerContinuous" vertical="center"/>
    </xf>
    <xf numFmtId="0" fontId="9" fillId="0" borderId="19" xfId="31" applyFont="1" applyBorder="1" applyAlignment="1">
      <alignment horizontal="centerContinuous" vertical="center"/>
    </xf>
    <xf numFmtId="0" fontId="9" fillId="0" borderId="17" xfId="31" applyFont="1" applyBorder="1" applyAlignment="1">
      <alignment horizontal="centerContinuous" vertical="center"/>
    </xf>
    <xf numFmtId="0" fontId="9" fillId="0" borderId="18" xfId="31" applyFont="1" applyBorder="1" applyAlignment="1">
      <alignment horizontal="centerContinuous" vertical="center"/>
    </xf>
    <xf numFmtId="0" fontId="9" fillId="0" borderId="13" xfId="31" applyFont="1" applyBorder="1" applyAlignment="1">
      <alignment horizontal="centerContinuous" vertical="center"/>
    </xf>
    <xf numFmtId="0" fontId="9" fillId="0" borderId="22" xfId="31" applyFont="1" applyBorder="1" applyAlignment="1">
      <alignment horizontal="centerContinuous" vertical="center"/>
    </xf>
    <xf numFmtId="0" fontId="9" fillId="0" borderId="2" xfId="31" applyFont="1" applyBorder="1" applyAlignment="1">
      <alignment horizontal="center" vertical="center"/>
    </xf>
    <xf numFmtId="0" fontId="14" fillId="0" borderId="0" xfId="31" applyFont="1"/>
    <xf numFmtId="0" fontId="14" fillId="0" borderId="12" xfId="31" applyFont="1" applyBorder="1" applyAlignment="1">
      <alignment horizontal="center" vertical="center"/>
    </xf>
    <xf numFmtId="0" fontId="6" fillId="0" borderId="0" xfId="30" quotePrefix="1" applyFont="1" applyAlignment="1">
      <alignment horizontal="centerContinuous"/>
    </xf>
    <xf numFmtId="0" fontId="6" fillId="0" borderId="0" xfId="30" quotePrefix="1" applyFont="1" applyFill="1" applyAlignment="1">
      <alignment horizontal="centerContinuous"/>
    </xf>
    <xf numFmtId="0" fontId="6" fillId="0" borderId="0" xfId="24" quotePrefix="1" applyFont="1" applyAlignment="1">
      <alignment horizontal="centerContinuous"/>
    </xf>
    <xf numFmtId="0" fontId="6" fillId="0" borderId="0" xfId="29" quotePrefix="1" applyFont="1" applyAlignment="1">
      <alignment horizontal="centerContinuous"/>
    </xf>
    <xf numFmtId="0" fontId="6" fillId="0" borderId="0" xfId="23" quotePrefix="1" applyFont="1" applyAlignment="1">
      <alignment horizontal="centerContinuous"/>
    </xf>
    <xf numFmtId="0" fontId="9" fillId="0" borderId="0" xfId="24" applyFont="1" applyBorder="1" applyAlignment="1">
      <alignment horizontal="center"/>
    </xf>
    <xf numFmtId="0" fontId="3" fillId="0" borderId="0" xfId="24" applyBorder="1"/>
    <xf numFmtId="0" fontId="7" fillId="0" borderId="0" xfId="24" applyFont="1" applyFill="1" applyBorder="1"/>
    <xf numFmtId="0" fontId="7" fillId="0" borderId="0" xfId="24" applyFont="1" applyBorder="1"/>
    <xf numFmtId="0" fontId="25" fillId="0" borderId="0" xfId="30" applyFont="1" applyFill="1" applyBorder="1"/>
    <xf numFmtId="0" fontId="3" fillId="0" borderId="16" xfId="15" applyBorder="1"/>
    <xf numFmtId="0" fontId="3" fillId="0" borderId="19" xfId="15" applyBorder="1"/>
    <xf numFmtId="0" fontId="3" fillId="0" borderId="17" xfId="15" applyBorder="1"/>
    <xf numFmtId="0" fontId="3" fillId="0" borderId="28" xfId="15" applyBorder="1"/>
    <xf numFmtId="0" fontId="3" fillId="0" borderId="27" xfId="15" applyBorder="1"/>
    <xf numFmtId="0" fontId="3" fillId="0" borderId="13" xfId="15" applyBorder="1"/>
    <xf numFmtId="0" fontId="3" fillId="0" borderId="22" xfId="15" applyBorder="1"/>
    <xf numFmtId="0" fontId="25" fillId="0" borderId="0" xfId="20" applyFont="1" applyFill="1" applyBorder="1" applyAlignment="1">
      <alignment horizontal="center"/>
    </xf>
    <xf numFmtId="0" fontId="9" fillId="0" borderId="0" xfId="29" applyFont="1" applyBorder="1" applyAlignment="1">
      <alignment horizontal="center" vertical="center"/>
    </xf>
    <xf numFmtId="0" fontId="35" fillId="0" borderId="0" xfId="29" applyFont="1" applyBorder="1" applyAlignment="1">
      <alignment horizontal="center" vertical="center"/>
    </xf>
    <xf numFmtId="0" fontId="7" fillId="0" borderId="0" xfId="29" applyFont="1" applyBorder="1" applyAlignment="1">
      <alignment horizontal="center" vertical="center"/>
    </xf>
    <xf numFmtId="0" fontId="7" fillId="0" borderId="0" xfId="29" applyFont="1" applyBorder="1" applyAlignment="1">
      <alignment vertical="center"/>
    </xf>
    <xf numFmtId="0" fontId="9" fillId="0" borderId="16" xfId="20" applyFont="1" applyFill="1" applyBorder="1" applyAlignment="1">
      <alignment horizontal="centerContinuous" vertical="center"/>
    </xf>
    <xf numFmtId="0" fontId="9" fillId="0" borderId="18" xfId="20" applyFont="1" applyFill="1" applyBorder="1" applyAlignment="1">
      <alignment horizontal="centerContinuous" vertical="center"/>
    </xf>
    <xf numFmtId="0" fontId="7" fillId="0" borderId="19" xfId="0" applyFont="1" applyBorder="1"/>
    <xf numFmtId="0" fontId="3" fillId="0" borderId="0" xfId="16"/>
    <xf numFmtId="0" fontId="3" fillId="0" borderId="0" xfId="16" applyAlignment="1">
      <alignment horizontal="center"/>
    </xf>
    <xf numFmtId="0" fontId="7" fillId="0" borderId="11" xfId="0" applyFont="1" applyBorder="1" applyAlignment="1">
      <alignment vertical="center"/>
    </xf>
    <xf numFmtId="0" fontId="7" fillId="0" borderId="2"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9" xfId="0" applyFont="1" applyBorder="1" applyAlignment="1">
      <alignment horizontal="center" vertical="center"/>
    </xf>
    <xf numFmtId="0" fontId="3" fillId="0" borderId="0" xfId="16" applyAlignment="1">
      <alignment vertical="center"/>
    </xf>
    <xf numFmtId="0" fontId="0" fillId="0" borderId="36" xfId="0" applyBorder="1" applyAlignment="1">
      <alignment horizontal="center" vertical="center"/>
    </xf>
    <xf numFmtId="0" fontId="3" fillId="0" borderId="36" xfId="16" applyBorder="1" applyAlignment="1">
      <alignment vertical="center"/>
    </xf>
    <xf numFmtId="0" fontId="0" fillId="0" borderId="18" xfId="0" applyBorder="1" applyAlignment="1">
      <alignment horizontal="center" vertical="center"/>
    </xf>
    <xf numFmtId="0" fontId="3" fillId="0" borderId="13" xfId="16" applyBorder="1" applyAlignment="1">
      <alignment vertical="center"/>
    </xf>
    <xf numFmtId="0" fontId="7" fillId="0" borderId="29"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24" fillId="0" borderId="0" xfId="31" applyFont="1" applyAlignment="1">
      <alignment horizontal="left"/>
    </xf>
    <xf numFmtId="0" fontId="9" fillId="0" borderId="11" xfId="29" applyFont="1" applyBorder="1" applyAlignment="1">
      <alignment horizontal="center" vertical="center"/>
    </xf>
    <xf numFmtId="0" fontId="7" fillId="0" borderId="18" xfId="30" applyFont="1" applyFill="1" applyBorder="1" applyAlignment="1">
      <alignment horizontal="center" vertical="center"/>
    </xf>
    <xf numFmtId="0" fontId="7" fillId="0" borderId="38" xfId="30" applyFont="1" applyFill="1" applyBorder="1" applyAlignment="1">
      <alignment vertical="center"/>
    </xf>
    <xf numFmtId="0" fontId="3" fillId="0" borderId="0" xfId="24" applyAlignment="1">
      <alignment horizontal="centerContinuous" vertical="center"/>
    </xf>
    <xf numFmtId="0" fontId="7" fillId="0" borderId="0" xfId="24" applyFont="1" applyFill="1" applyAlignment="1">
      <alignment horizontal="centerContinuous" vertical="center"/>
    </xf>
    <xf numFmtId="0" fontId="7" fillId="0" borderId="0" xfId="24" applyFont="1" applyAlignment="1">
      <alignment horizontal="centerContinuous" vertical="center"/>
    </xf>
    <xf numFmtId="0" fontId="6" fillId="0" borderId="0" xfId="24" applyFont="1" applyAlignment="1">
      <alignment horizontal="centerContinuous" vertical="center"/>
    </xf>
    <xf numFmtId="0" fontId="9" fillId="3" borderId="6" xfId="30" applyFont="1" applyFill="1" applyBorder="1" applyAlignment="1">
      <alignment horizontal="center" vertical="center"/>
    </xf>
    <xf numFmtId="0" fontId="9" fillId="0" borderId="39" xfId="30" applyFont="1" applyFill="1" applyBorder="1" applyAlignment="1">
      <alignment horizontal="center" vertical="center"/>
    </xf>
    <xf numFmtId="0" fontId="7" fillId="4" borderId="40" xfId="30" applyFont="1" applyFill="1" applyBorder="1" applyAlignment="1">
      <alignment vertical="center"/>
    </xf>
    <xf numFmtId="0" fontId="7" fillId="4" borderId="19" xfId="30" applyFont="1" applyFill="1" applyBorder="1" applyAlignment="1">
      <alignment vertical="center"/>
    </xf>
    <xf numFmtId="0" fontId="9" fillId="3" borderId="7" xfId="30" applyFont="1" applyFill="1" applyBorder="1" applyAlignment="1">
      <alignment horizontal="center" vertical="center"/>
    </xf>
    <xf numFmtId="0" fontId="9" fillId="0" borderId="34" xfId="30" applyFont="1" applyFill="1" applyBorder="1" applyAlignment="1">
      <alignment vertical="center"/>
    </xf>
    <xf numFmtId="0" fontId="7" fillId="4" borderId="24" xfId="30" applyFont="1" applyFill="1" applyBorder="1" applyAlignment="1">
      <alignment vertical="center"/>
    </xf>
    <xf numFmtId="0" fontId="7" fillId="4" borderId="29" xfId="30" applyFont="1" applyFill="1" applyBorder="1" applyAlignment="1">
      <alignment vertical="center"/>
    </xf>
    <xf numFmtId="0" fontId="7" fillId="0" borderId="34" xfId="30" applyFont="1" applyFill="1" applyBorder="1" applyAlignment="1">
      <alignment vertical="center"/>
    </xf>
    <xf numFmtId="0" fontId="9" fillId="0" borderId="11" xfId="30" applyFont="1" applyFill="1" applyBorder="1" applyAlignment="1">
      <alignment horizontal="center" vertical="center"/>
    </xf>
    <xf numFmtId="0" fontId="9" fillId="3" borderId="11" xfId="30" applyFont="1" applyFill="1" applyBorder="1" applyAlignment="1">
      <alignment horizontal="center" vertical="center"/>
    </xf>
    <xf numFmtId="0" fontId="7" fillId="4" borderId="33" xfId="30" applyFont="1" applyFill="1" applyBorder="1" applyAlignment="1">
      <alignment vertical="center"/>
    </xf>
    <xf numFmtId="0" fontId="7" fillId="4" borderId="36" xfId="30" applyFont="1" applyFill="1" applyBorder="1" applyAlignment="1">
      <alignment vertical="center"/>
    </xf>
    <xf numFmtId="0" fontId="7" fillId="0" borderId="15" xfId="30" applyFont="1" applyFill="1" applyBorder="1" applyAlignment="1">
      <alignment vertical="center"/>
    </xf>
    <xf numFmtId="0" fontId="9" fillId="0" borderId="3" xfId="30" applyFont="1" applyFill="1" applyBorder="1" applyAlignment="1">
      <alignment horizontal="center" vertical="center"/>
    </xf>
    <xf numFmtId="0" fontId="3" fillId="4" borderId="0" xfId="30" applyFill="1" applyAlignment="1">
      <alignment vertical="center"/>
    </xf>
    <xf numFmtId="0" fontId="7" fillId="4" borderId="43" xfId="30" applyFont="1" applyFill="1" applyBorder="1" applyAlignment="1">
      <alignment vertical="center"/>
    </xf>
    <xf numFmtId="0" fontId="9" fillId="0" borderId="12" xfId="30" applyFont="1" applyFill="1" applyBorder="1" applyAlignment="1">
      <alignment horizontal="center" vertical="center"/>
    </xf>
    <xf numFmtId="0" fontId="9" fillId="0" borderId="34" xfId="30" applyFont="1" applyFill="1" applyBorder="1" applyAlignment="1">
      <alignment horizontal="center" vertical="center"/>
    </xf>
    <xf numFmtId="0" fontId="7" fillId="4" borderId="0" xfId="30" applyFont="1" applyFill="1" applyAlignment="1">
      <alignment vertical="center"/>
    </xf>
    <xf numFmtId="0" fontId="7" fillId="4" borderId="0" xfId="30" applyFont="1" applyFill="1" applyBorder="1" applyAlignment="1">
      <alignment vertical="center"/>
    </xf>
    <xf numFmtId="0" fontId="6" fillId="0" borderId="0" xfId="30" applyFont="1" applyAlignment="1">
      <alignment horizontal="centerContinuous" vertical="center"/>
    </xf>
    <xf numFmtId="0" fontId="3" fillId="0" borderId="0" xfId="31" applyAlignment="1">
      <alignment vertical="center"/>
    </xf>
    <xf numFmtId="0" fontId="8" fillId="0" borderId="0" xfId="30" applyFont="1" applyAlignment="1">
      <alignment horizontal="centerContinuous" vertical="center"/>
    </xf>
    <xf numFmtId="0" fontId="9" fillId="5" borderId="7" xfId="30" applyFont="1" applyFill="1" applyBorder="1" applyAlignment="1">
      <alignment horizontal="center" vertical="center"/>
    </xf>
    <xf numFmtId="0" fontId="9" fillId="5" borderId="6" xfId="30" applyFont="1" applyFill="1" applyBorder="1" applyAlignment="1">
      <alignment horizontal="center" vertical="center"/>
    </xf>
    <xf numFmtId="0" fontId="9" fillId="0" borderId="47" xfId="30" applyFont="1" applyFill="1" applyBorder="1" applyAlignment="1">
      <alignment vertical="center"/>
    </xf>
    <xf numFmtId="0" fontId="9" fillId="0" borderId="15" xfId="30" applyFont="1" applyFill="1" applyBorder="1" applyAlignment="1">
      <alignment horizontal="center" vertical="center"/>
    </xf>
    <xf numFmtId="0" fontId="9" fillId="0" borderId="3" xfId="30" applyFont="1" applyFill="1" applyBorder="1" applyAlignment="1">
      <alignment vertical="center"/>
    </xf>
    <xf numFmtId="0" fontId="9" fillId="3" borderId="51" xfId="30" applyFont="1" applyFill="1" applyBorder="1" applyAlignment="1">
      <alignment horizontal="center" vertical="center"/>
    </xf>
    <xf numFmtId="0" fontId="9" fillId="5" borderId="43" xfId="30" applyFont="1" applyFill="1" applyBorder="1" applyAlignment="1">
      <alignment vertical="center"/>
    </xf>
    <xf numFmtId="0" fontId="7" fillId="3" borderId="0" xfId="30" applyFont="1" applyFill="1" applyBorder="1" applyAlignment="1">
      <alignment vertical="center"/>
    </xf>
    <xf numFmtId="0" fontId="7" fillId="3" borderId="52" xfId="30" applyFont="1" applyFill="1" applyBorder="1" applyAlignment="1">
      <alignment vertical="center"/>
    </xf>
    <xf numFmtId="0" fontId="16" fillId="0" borderId="6" xfId="30" applyFont="1" applyFill="1" applyBorder="1" applyAlignment="1">
      <alignment horizontal="center" vertical="center"/>
    </xf>
    <xf numFmtId="0" fontId="25" fillId="0" borderId="5" xfId="30" applyFont="1" applyFill="1" applyBorder="1" applyAlignment="1">
      <alignment horizontal="center" vertical="center"/>
    </xf>
    <xf numFmtId="0" fontId="6" fillId="0" borderId="0" xfId="0" applyFont="1" applyAlignment="1">
      <alignment horizontal="centerContinuous" vertical="center"/>
    </xf>
    <xf numFmtId="0" fontId="25" fillId="0" borderId="53" xfId="30" applyFont="1" applyFill="1" applyBorder="1" applyAlignment="1">
      <alignment horizontal="center" vertical="center"/>
    </xf>
    <xf numFmtId="0" fontId="9" fillId="0" borderId="37" xfId="29" applyFont="1" applyBorder="1" applyAlignment="1">
      <alignment horizontal="center" vertical="center"/>
    </xf>
    <xf numFmtId="0" fontId="25" fillId="0" borderId="0" xfId="29" applyFont="1" applyBorder="1" applyAlignment="1">
      <alignment horizontal="center" vertical="center"/>
    </xf>
    <xf numFmtId="0" fontId="7" fillId="0" borderId="0" xfId="24" applyFont="1" applyFill="1" applyBorder="1" applyAlignment="1">
      <alignment horizontal="center"/>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3" fillId="0" borderId="0" xfId="9"/>
    <xf numFmtId="0" fontId="9" fillId="0" borderId="0" xfId="9" applyFont="1"/>
    <xf numFmtId="0" fontId="10" fillId="0" borderId="0" xfId="30" applyFont="1" applyFill="1" applyBorder="1"/>
    <xf numFmtId="0" fontId="9" fillId="0" borderId="53" xfId="30" applyFont="1" applyFill="1" applyBorder="1" applyAlignment="1">
      <alignment horizontal="center" vertical="center"/>
    </xf>
    <xf numFmtId="0" fontId="9" fillId="0" borderId="54" xfId="30" applyFont="1" applyFill="1" applyBorder="1" applyAlignment="1">
      <alignment horizontal="center" vertical="center"/>
    </xf>
    <xf numFmtId="0" fontId="25" fillId="0" borderId="4" xfId="30" applyFont="1" applyFill="1" applyBorder="1" applyAlignment="1">
      <alignment horizontal="center" vertical="center"/>
    </xf>
    <xf numFmtId="0" fontId="9" fillId="0" borderId="54" xfId="30" applyFont="1" applyFill="1" applyBorder="1" applyAlignment="1">
      <alignment horizontal="center" vertical="center" wrapText="1"/>
    </xf>
    <xf numFmtId="0" fontId="25" fillId="0" borderId="0" xfId="24" applyFont="1" applyFill="1" applyBorder="1"/>
    <xf numFmtId="0" fontId="8" fillId="0" borderId="0" xfId="24" applyFont="1" applyAlignment="1">
      <alignment horizontal="centerContinuous" vertical="center"/>
    </xf>
    <xf numFmtId="0" fontId="9" fillId="0" borderId="55" xfId="25" applyFont="1" applyBorder="1" applyAlignment="1">
      <alignment horizontal="center" vertical="center" wrapText="1"/>
    </xf>
    <xf numFmtId="0" fontId="9" fillId="0" borderId="31" xfId="30" applyFont="1" applyFill="1" applyBorder="1" applyAlignment="1">
      <alignment vertical="center"/>
    </xf>
    <xf numFmtId="0" fontId="25" fillId="0" borderId="3"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5" xfId="30" applyFont="1" applyFill="1" applyBorder="1" applyAlignment="1">
      <alignment horizontal="center"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9" fillId="0" borderId="2" xfId="30" applyFont="1" applyBorder="1" applyAlignment="1">
      <alignment horizontal="center" vertical="center"/>
    </xf>
    <xf numFmtId="0" fontId="9" fillId="0" borderId="17" xfId="30" applyFont="1" applyBorder="1" applyAlignment="1">
      <alignment horizontal="center" vertical="center"/>
    </xf>
    <xf numFmtId="0" fontId="9" fillId="0" borderId="27" xfId="30" applyFont="1" applyBorder="1" applyAlignment="1">
      <alignment horizontal="center" vertical="center"/>
    </xf>
    <xf numFmtId="0" fontId="9" fillId="0" borderId="35" xfId="24" applyFont="1" applyBorder="1" applyAlignment="1">
      <alignment horizontal="center" vertical="center"/>
    </xf>
    <xf numFmtId="0" fontId="9" fillId="0" borderId="5" xfId="24" applyFont="1" applyBorder="1" applyAlignment="1">
      <alignment horizontal="center" vertical="center"/>
    </xf>
    <xf numFmtId="0" fontId="9" fillId="0" borderId="56" xfId="24" applyFont="1" applyBorder="1" applyAlignment="1">
      <alignment horizontal="center" vertical="center"/>
    </xf>
    <xf numFmtId="0" fontId="6" fillId="0" borderId="0" xfId="30" applyFont="1" applyAlignment="1">
      <alignment horizontal="center" vertical="center"/>
    </xf>
    <xf numFmtId="0" fontId="9" fillId="0" borderId="6" xfId="30" applyFont="1" applyFill="1" applyBorder="1" applyAlignment="1">
      <alignment vertical="center"/>
    </xf>
    <xf numFmtId="0" fontId="9" fillId="0" borderId="57" xfId="30" applyFont="1" applyFill="1" applyBorder="1" applyAlignment="1">
      <alignment horizontal="center" vertical="center"/>
    </xf>
    <xf numFmtId="0" fontId="7" fillId="5" borderId="40" xfId="30" applyFont="1" applyFill="1" applyBorder="1" applyAlignment="1">
      <alignment vertical="center"/>
    </xf>
    <xf numFmtId="0" fontId="7" fillId="5" borderId="19" xfId="30" applyFont="1" applyFill="1" applyBorder="1" applyAlignment="1">
      <alignment vertical="center"/>
    </xf>
    <xf numFmtId="0" fontId="9" fillId="5" borderId="36" xfId="30" applyFont="1" applyFill="1" applyBorder="1" applyAlignment="1">
      <alignment vertical="center"/>
    </xf>
    <xf numFmtId="0" fontId="7" fillId="5" borderId="0" xfId="30" applyFont="1" applyFill="1" applyBorder="1" applyAlignment="1">
      <alignment vertical="center"/>
    </xf>
    <xf numFmtId="0" fontId="7" fillId="5" borderId="29" xfId="30" applyFont="1" applyFill="1" applyBorder="1" applyAlignment="1">
      <alignment vertical="center"/>
    </xf>
    <xf numFmtId="0" fontId="7" fillId="0" borderId="54" xfId="30" applyFont="1" applyFill="1" applyBorder="1" applyAlignment="1">
      <alignment vertical="center"/>
    </xf>
    <xf numFmtId="0" fontId="7" fillId="0" borderId="34" xfId="30" applyFont="1" applyFill="1" applyBorder="1" applyAlignment="1">
      <alignment horizontal="left" vertical="center"/>
    </xf>
    <xf numFmtId="0" fontId="7" fillId="5" borderId="36" xfId="30" applyFont="1" applyFill="1" applyBorder="1" applyAlignment="1">
      <alignment vertical="center"/>
    </xf>
    <xf numFmtId="0" fontId="7" fillId="5" borderId="0" xfId="30" applyFont="1" applyFill="1" applyBorder="1" applyAlignment="1">
      <alignment horizontal="left" vertical="center"/>
    </xf>
    <xf numFmtId="0" fontId="7" fillId="5" borderId="43" xfId="30" applyFont="1" applyFill="1" applyBorder="1" applyAlignment="1">
      <alignment vertical="center"/>
    </xf>
    <xf numFmtId="0" fontId="9" fillId="0" borderId="30" xfId="30" applyFont="1" applyFill="1" applyBorder="1" applyAlignment="1">
      <alignment vertical="center"/>
    </xf>
    <xf numFmtId="0" fontId="7" fillId="5" borderId="24" xfId="30" applyFont="1" applyFill="1" applyBorder="1" applyAlignment="1">
      <alignment horizontal="left" vertical="center"/>
    </xf>
    <xf numFmtId="0" fontId="7" fillId="0" borderId="47" xfId="30" applyFont="1" applyFill="1" applyBorder="1" applyAlignment="1">
      <alignment vertical="center"/>
    </xf>
    <xf numFmtId="0" fontId="7" fillId="5" borderId="9" xfId="30" applyFont="1" applyFill="1" applyBorder="1" applyAlignment="1">
      <alignment horizontal="left" vertical="center"/>
    </xf>
    <xf numFmtId="0" fontId="7" fillId="0" borderId="36" xfId="30" applyFont="1" applyFill="1" applyBorder="1" applyAlignment="1">
      <alignment vertical="center"/>
    </xf>
    <xf numFmtId="0" fontId="7" fillId="0" borderId="15" xfId="30" applyFont="1" applyFill="1" applyBorder="1" applyAlignment="1">
      <alignment horizontal="left" vertical="center"/>
    </xf>
    <xf numFmtId="0" fontId="7" fillId="0" borderId="14" xfId="30" applyFont="1" applyFill="1" applyBorder="1" applyAlignment="1">
      <alignment vertical="center"/>
    </xf>
    <xf numFmtId="0" fontId="7" fillId="5" borderId="58" xfId="30" applyFont="1" applyFill="1" applyBorder="1" applyAlignment="1">
      <alignment horizontal="left" vertical="center"/>
    </xf>
    <xf numFmtId="0" fontId="9" fillId="5" borderId="11" xfId="30" applyFont="1" applyFill="1" applyBorder="1" applyAlignment="1">
      <alignment horizontal="center" vertical="center"/>
    </xf>
    <xf numFmtId="0" fontId="3" fillId="5" borderId="0" xfId="30" applyFill="1" applyBorder="1" applyAlignment="1">
      <alignment horizontal="left" vertical="center"/>
    </xf>
    <xf numFmtId="0" fontId="7" fillId="0" borderId="14" xfId="30" applyFont="1" applyFill="1" applyBorder="1" applyAlignment="1">
      <alignment horizontal="center" vertical="center"/>
    </xf>
    <xf numFmtId="0" fontId="3" fillId="5" borderId="54" xfId="30" applyFill="1" applyBorder="1" applyAlignment="1">
      <alignment horizontal="left" vertical="center"/>
    </xf>
    <xf numFmtId="0" fontId="25" fillId="0" borderId="30" xfId="30" applyFont="1" applyFill="1" applyBorder="1" applyAlignment="1">
      <alignment horizontal="center" vertical="center"/>
    </xf>
    <xf numFmtId="0" fontId="25" fillId="5" borderId="29" xfId="30" applyFont="1" applyFill="1" applyBorder="1" applyAlignment="1">
      <alignment vertical="center"/>
    </xf>
    <xf numFmtId="0" fontId="7" fillId="0" borderId="59" xfId="30" applyFont="1" applyFill="1" applyBorder="1" applyAlignment="1">
      <alignment vertical="center"/>
    </xf>
    <xf numFmtId="0" fontId="7" fillId="5" borderId="14" xfId="30" applyFont="1" applyFill="1" applyBorder="1" applyAlignment="1">
      <alignment horizontal="left" vertical="center"/>
    </xf>
    <xf numFmtId="0" fontId="7" fillId="5" borderId="3" xfId="30" applyFont="1" applyFill="1" applyBorder="1" applyAlignment="1">
      <alignment horizontal="left" vertical="center"/>
    </xf>
    <xf numFmtId="0" fontId="7" fillId="0" borderId="3" xfId="30" applyFont="1" applyFill="1" applyBorder="1" applyAlignment="1">
      <alignment horizontal="left" vertical="center"/>
    </xf>
    <xf numFmtId="0" fontId="7" fillId="0" borderId="60" xfId="30" applyFont="1" applyFill="1" applyBorder="1" applyAlignment="1">
      <alignment horizontal="center" vertical="center"/>
    </xf>
    <xf numFmtId="0" fontId="7" fillId="5" borderId="54" xfId="30" applyFont="1" applyFill="1" applyBorder="1" applyAlignment="1">
      <alignment horizontal="left" vertical="center"/>
    </xf>
    <xf numFmtId="0" fontId="9" fillId="5" borderId="12" xfId="30" applyFont="1" applyFill="1" applyBorder="1" applyAlignment="1">
      <alignment horizontal="center" vertical="center"/>
    </xf>
    <xf numFmtId="0" fontId="25" fillId="0" borderId="55" xfId="30" applyFont="1" applyFill="1" applyBorder="1" applyAlignment="1">
      <alignment horizontal="center" vertical="center"/>
    </xf>
    <xf numFmtId="0" fontId="7" fillId="5" borderId="13" xfId="30" applyFont="1" applyFill="1" applyBorder="1" applyAlignment="1">
      <alignment horizontal="left" vertical="center"/>
    </xf>
    <xf numFmtId="0" fontId="7" fillId="5" borderId="61" xfId="30" applyFont="1" applyFill="1" applyBorder="1" applyAlignment="1">
      <alignment vertical="center"/>
    </xf>
    <xf numFmtId="0" fontId="9" fillId="3" borderId="10" xfId="30" applyFont="1" applyFill="1" applyBorder="1" applyAlignment="1">
      <alignment horizontal="center" vertical="center"/>
    </xf>
    <xf numFmtId="0" fontId="7" fillId="4" borderId="58" xfId="30" applyFont="1" applyFill="1" applyBorder="1" applyAlignment="1">
      <alignment vertical="center"/>
    </xf>
    <xf numFmtId="0" fontId="7" fillId="4" borderId="9" xfId="30" applyFont="1" applyFill="1" applyBorder="1" applyAlignment="1">
      <alignment vertical="center"/>
    </xf>
    <xf numFmtId="0" fontId="7" fillId="5" borderId="54" xfId="30" applyFont="1" applyFill="1" applyBorder="1" applyAlignment="1">
      <alignment vertical="center"/>
    </xf>
    <xf numFmtId="0" fontId="3" fillId="5" borderId="7" xfId="30" applyFill="1" applyBorder="1" applyAlignment="1">
      <alignment vertical="center"/>
    </xf>
    <xf numFmtId="0" fontId="3" fillId="5" borderId="0" xfId="30" applyFill="1" applyBorder="1" applyAlignment="1">
      <alignment vertical="center"/>
    </xf>
    <xf numFmtId="0" fontId="9" fillId="0" borderId="47" xfId="30" applyFont="1" applyFill="1" applyBorder="1" applyAlignment="1">
      <alignment horizontal="center" vertical="center"/>
    </xf>
    <xf numFmtId="0" fontId="7" fillId="5" borderId="58" xfId="30" applyFont="1" applyFill="1" applyBorder="1" applyAlignment="1">
      <alignment vertical="center"/>
    </xf>
    <xf numFmtId="0" fontId="7" fillId="5" borderId="9" xfId="30" applyFont="1" applyFill="1" applyBorder="1" applyAlignment="1">
      <alignment vertical="center"/>
    </xf>
    <xf numFmtId="0" fontId="7" fillId="4" borderId="54" xfId="30" applyFont="1" applyFill="1" applyBorder="1" applyAlignment="1">
      <alignment vertical="center"/>
    </xf>
    <xf numFmtId="0" fontId="25" fillId="0" borderId="30" xfId="30" applyFont="1" applyFill="1" applyBorder="1" applyAlignment="1">
      <alignment vertical="center"/>
    </xf>
    <xf numFmtId="0" fontId="25" fillId="5" borderId="0" xfId="30" applyFont="1" applyFill="1" applyBorder="1" applyAlignment="1">
      <alignment vertical="center"/>
    </xf>
    <xf numFmtId="0" fontId="7" fillId="3" borderId="43" xfId="30" applyFont="1" applyFill="1" applyBorder="1" applyAlignment="1">
      <alignment vertical="center"/>
    </xf>
    <xf numFmtId="0" fontId="9" fillId="0" borderId="17" xfId="30" applyFont="1" applyFill="1" applyBorder="1" applyAlignment="1">
      <alignment horizontal="center" vertical="center"/>
    </xf>
    <xf numFmtId="0" fontId="9" fillId="3" borderId="5" xfId="30" applyFont="1" applyFill="1" applyBorder="1" applyAlignment="1">
      <alignment horizontal="center" vertical="center"/>
    </xf>
    <xf numFmtId="0" fontId="25" fillId="0" borderId="22" xfId="30" applyFont="1" applyFill="1" applyBorder="1" applyAlignment="1">
      <alignment horizontal="center" vertical="center"/>
    </xf>
    <xf numFmtId="0" fontId="7" fillId="4" borderId="13" xfId="30" applyFont="1" applyFill="1" applyBorder="1" applyAlignment="1">
      <alignment vertical="center"/>
    </xf>
    <xf numFmtId="0" fontId="7" fillId="3" borderId="13" xfId="30" applyFont="1" applyFill="1" applyBorder="1" applyAlignment="1">
      <alignment vertical="center"/>
    </xf>
    <xf numFmtId="0" fontId="1" fillId="0" borderId="0" xfId="30" applyFont="1" applyAlignment="1">
      <alignment horizontal="left" vertical="center"/>
    </xf>
    <xf numFmtId="0" fontId="10" fillId="0" borderId="0" xfId="30" applyFont="1" applyFill="1" applyAlignment="1">
      <alignment vertical="center"/>
    </xf>
    <xf numFmtId="0" fontId="7" fillId="0" borderId="0" xfId="30" applyFont="1" applyAlignment="1">
      <alignment vertical="center"/>
    </xf>
    <xf numFmtId="0" fontId="3" fillId="0" borderId="0" xfId="30" applyFill="1" applyAlignment="1">
      <alignment horizontal="centerContinuous" vertical="center"/>
    </xf>
    <xf numFmtId="0" fontId="1" fillId="0" borderId="13" xfId="30" applyFont="1" applyBorder="1" applyAlignment="1">
      <alignment horizontal="left" vertical="center"/>
    </xf>
    <xf numFmtId="0" fontId="3" fillId="0" borderId="13" xfId="30" applyFill="1" applyBorder="1" applyAlignment="1">
      <alignment vertical="center"/>
    </xf>
    <xf numFmtId="0" fontId="3" fillId="0" borderId="13" xfId="30" applyBorder="1" applyAlignment="1">
      <alignment vertical="center"/>
    </xf>
    <xf numFmtId="0" fontId="9" fillId="0" borderId="27" xfId="30" applyFont="1" applyFill="1" applyBorder="1" applyAlignment="1">
      <alignment horizontal="center" vertical="center"/>
    </xf>
    <xf numFmtId="0" fontId="9" fillId="0" borderId="22" xfId="30" applyFont="1" applyFill="1" applyBorder="1" applyAlignment="1">
      <alignment horizontal="center" vertical="center"/>
    </xf>
    <xf numFmtId="0" fontId="9" fillId="3" borderId="10" xfId="30" applyFont="1" applyFill="1" applyBorder="1" applyAlignment="1">
      <alignment horizontal="left" vertical="center"/>
    </xf>
    <xf numFmtId="0" fontId="7" fillId="4" borderId="62" xfId="30" applyFont="1" applyFill="1" applyBorder="1" applyAlignment="1">
      <alignment vertical="center"/>
    </xf>
    <xf numFmtId="0" fontId="7" fillId="5" borderId="47" xfId="30" applyFont="1" applyFill="1" applyBorder="1" applyAlignment="1">
      <alignment vertical="center"/>
    </xf>
    <xf numFmtId="0" fontId="9" fillId="3" borderId="12" xfId="30" applyFont="1" applyFill="1" applyBorder="1" applyAlignment="1">
      <alignment horizontal="center" vertical="center"/>
    </xf>
    <xf numFmtId="0" fontId="7" fillId="4" borderId="61" xfId="30" applyFont="1" applyFill="1" applyBorder="1" applyAlignment="1">
      <alignment vertical="center"/>
    </xf>
    <xf numFmtId="0" fontId="7" fillId="4" borderId="63" xfId="30" applyFont="1" applyFill="1" applyBorder="1" applyAlignment="1">
      <alignment vertical="center"/>
    </xf>
    <xf numFmtId="0" fontId="7" fillId="4" borderId="24" xfId="30" applyFont="1" applyFill="1" applyBorder="1" applyAlignment="1">
      <alignment horizontal="right" vertical="center"/>
    </xf>
    <xf numFmtId="0" fontId="7" fillId="3" borderId="9" xfId="30" applyFont="1" applyFill="1" applyBorder="1" applyAlignment="1">
      <alignment horizontal="left" vertical="center"/>
    </xf>
    <xf numFmtId="0" fontId="7" fillId="4" borderId="9" xfId="30" applyFont="1" applyFill="1" applyBorder="1" applyAlignment="1">
      <alignment horizontal="left" vertical="center"/>
    </xf>
    <xf numFmtId="0" fontId="7" fillId="4" borderId="0" xfId="30" applyFont="1" applyFill="1" applyBorder="1" applyAlignment="1">
      <alignment horizontal="left" vertical="center"/>
    </xf>
    <xf numFmtId="0" fontId="3" fillId="4" borderId="0" xfId="30" applyFill="1" applyAlignment="1">
      <alignment horizontal="left" vertical="center"/>
    </xf>
    <xf numFmtId="0" fontId="7" fillId="4" borderId="58" xfId="30" applyFont="1" applyFill="1" applyBorder="1" applyAlignment="1">
      <alignment horizontal="left" vertical="center"/>
    </xf>
    <xf numFmtId="0" fontId="7" fillId="4" borderId="0" xfId="30" applyFont="1" applyFill="1" applyAlignment="1">
      <alignment horizontal="left" vertical="center"/>
    </xf>
    <xf numFmtId="0" fontId="9" fillId="0" borderId="30" xfId="30" applyFont="1" applyFill="1" applyBorder="1" applyAlignment="1">
      <alignment horizontal="center" vertical="center"/>
    </xf>
    <xf numFmtId="0" fontId="7" fillId="4" borderId="3" xfId="30" applyFont="1" applyFill="1" applyBorder="1" applyAlignment="1">
      <alignment horizontal="left" vertical="center"/>
    </xf>
    <xf numFmtId="0" fontId="7" fillId="4" borderId="30" xfId="30" applyFont="1" applyFill="1" applyBorder="1" applyAlignment="1">
      <alignment vertical="center"/>
    </xf>
    <xf numFmtId="0" fontId="7" fillId="0" borderId="47" xfId="30" applyFont="1" applyFill="1" applyBorder="1" applyAlignment="1">
      <alignment horizontal="left" vertical="center"/>
    </xf>
    <xf numFmtId="0" fontId="7" fillId="0" borderId="14" xfId="30" applyFont="1" applyFill="1" applyBorder="1" applyAlignment="1">
      <alignment horizontal="left" vertical="center"/>
    </xf>
    <xf numFmtId="0" fontId="7" fillId="5" borderId="9" xfId="30" applyFont="1" applyFill="1" applyBorder="1" applyAlignment="1">
      <alignment horizontal="right" vertical="center"/>
    </xf>
    <xf numFmtId="0" fontId="7" fillId="5" borderId="37" xfId="30" applyFont="1" applyFill="1" applyBorder="1" applyAlignment="1">
      <alignment vertical="center"/>
    </xf>
    <xf numFmtId="0" fontId="7" fillId="0" borderId="0" xfId="30" applyFont="1" applyBorder="1" applyAlignment="1">
      <alignment horizontal="right" vertical="center"/>
    </xf>
    <xf numFmtId="0" fontId="7" fillId="4" borderId="58" xfId="30" applyFont="1" applyFill="1" applyBorder="1" applyAlignment="1">
      <alignment horizontal="right" vertical="center"/>
    </xf>
    <xf numFmtId="0" fontId="7" fillId="4" borderId="9" xfId="30" applyFont="1" applyFill="1" applyBorder="1" applyAlignment="1">
      <alignment horizontal="right" vertical="center"/>
    </xf>
    <xf numFmtId="0" fontId="7" fillId="4" borderId="4" xfId="30" applyFont="1" applyFill="1" applyBorder="1" applyAlignment="1">
      <alignment horizontal="right" vertical="center"/>
    </xf>
    <xf numFmtId="0" fontId="7" fillId="4" borderId="65" xfId="30" applyFont="1" applyFill="1" applyBorder="1" applyAlignment="1">
      <alignment vertical="center"/>
    </xf>
    <xf numFmtId="0" fontId="7" fillId="3" borderId="7" xfId="30" applyFont="1" applyFill="1" applyBorder="1" applyAlignment="1">
      <alignment vertical="center"/>
    </xf>
    <xf numFmtId="0" fontId="9" fillId="4" borderId="0" xfId="30" applyFont="1" applyFill="1" applyBorder="1" applyAlignment="1">
      <alignment horizontal="left" vertical="center"/>
    </xf>
    <xf numFmtId="0" fontId="9" fillId="4" borderId="43" xfId="30" applyFont="1" applyFill="1" applyBorder="1" applyAlignment="1">
      <alignment vertical="center"/>
    </xf>
    <xf numFmtId="0" fontId="9" fillId="0" borderId="59" xfId="30" applyFont="1" applyFill="1" applyBorder="1" applyAlignment="1">
      <alignment horizontal="center" vertical="center"/>
    </xf>
    <xf numFmtId="0" fontId="7" fillId="0" borderId="59" xfId="30" applyFont="1" applyFill="1" applyBorder="1" applyAlignment="1">
      <alignment horizontal="left" vertical="center"/>
    </xf>
    <xf numFmtId="0" fontId="7" fillId="4" borderId="54" xfId="30" applyFont="1" applyFill="1" applyBorder="1" applyAlignment="1">
      <alignment horizontal="left" vertical="center"/>
    </xf>
    <xf numFmtId="0" fontId="26" fillId="0" borderId="59" xfId="30" applyFont="1" applyFill="1" applyBorder="1" applyAlignment="1">
      <alignment horizontal="center" vertical="center"/>
    </xf>
    <xf numFmtId="0" fontId="7" fillId="3" borderId="33" xfId="30" applyFont="1" applyFill="1" applyBorder="1" applyAlignment="1">
      <alignment horizontal="center" vertical="center"/>
    </xf>
    <xf numFmtId="0" fontId="7" fillId="4" borderId="26" xfId="30" applyFont="1" applyFill="1" applyBorder="1" applyAlignment="1">
      <alignment vertical="center"/>
    </xf>
    <xf numFmtId="0" fontId="7" fillId="0" borderId="15" xfId="30" applyFont="1" applyFill="1" applyBorder="1" applyAlignment="1">
      <alignment horizontal="center" vertical="center"/>
    </xf>
    <xf numFmtId="0" fontId="3" fillId="4" borderId="54" xfId="30" applyFill="1" applyBorder="1" applyAlignment="1">
      <alignment vertical="center"/>
    </xf>
    <xf numFmtId="0" fontId="7" fillId="4" borderId="0" xfId="30" applyFont="1" applyFill="1" applyBorder="1" applyAlignment="1">
      <alignment horizontal="right" vertical="center"/>
    </xf>
    <xf numFmtId="0" fontId="7" fillId="4" borderId="29" xfId="30" applyFont="1" applyFill="1" applyBorder="1" applyAlignment="1">
      <alignment horizontal="right" vertical="center"/>
    </xf>
    <xf numFmtId="0" fontId="9" fillId="0" borderId="42" xfId="30" applyFont="1" applyBorder="1" applyAlignment="1">
      <alignment horizontal="centerContinuous" vertical="center"/>
    </xf>
    <xf numFmtId="0" fontId="3" fillId="0" borderId="48" xfId="30" applyBorder="1" applyAlignment="1">
      <alignment horizontal="centerContinuous" vertical="center"/>
    </xf>
    <xf numFmtId="0" fontId="9" fillId="0" borderId="48" xfId="30" applyFont="1" applyBorder="1" applyAlignment="1">
      <alignment horizontal="centerContinuous" vertical="center"/>
    </xf>
    <xf numFmtId="0" fontId="9" fillId="0" borderId="22" xfId="30" applyFont="1" applyBorder="1" applyAlignment="1">
      <alignment horizontal="centerContinuous" vertical="center"/>
    </xf>
    <xf numFmtId="0" fontId="6" fillId="0" borderId="0" xfId="30" applyFont="1" applyBorder="1" applyAlignment="1">
      <alignment horizontal="centerContinuous" vertical="center"/>
    </xf>
    <xf numFmtId="0" fontId="3" fillId="0" borderId="0" xfId="30" applyBorder="1" applyAlignment="1">
      <alignment horizontal="centerContinuous" vertical="center"/>
    </xf>
    <xf numFmtId="0" fontId="7" fillId="0" borderId="0" xfId="30" applyFont="1" applyBorder="1" applyAlignment="1">
      <alignment horizontal="centerContinuous" vertical="center"/>
    </xf>
    <xf numFmtId="0" fontId="7" fillId="0" borderId="0" xfId="30" applyFont="1" applyAlignment="1">
      <alignment horizontal="centerContinuous" vertical="center"/>
    </xf>
    <xf numFmtId="0" fontId="7" fillId="0" borderId="0" xfId="30" applyFont="1" applyAlignment="1">
      <alignment horizontal="center" vertical="center"/>
    </xf>
    <xf numFmtId="0" fontId="7" fillId="0" borderId="0" xfId="30" applyFont="1" applyFill="1" applyAlignment="1">
      <alignment vertical="center"/>
    </xf>
    <xf numFmtId="0" fontId="9" fillId="0" borderId="52" xfId="30" applyFont="1" applyBorder="1" applyAlignment="1">
      <alignment horizontal="centerContinuous" vertical="center"/>
    </xf>
    <xf numFmtId="0" fontId="3" fillId="0" borderId="52" xfId="30" applyBorder="1" applyAlignment="1">
      <alignment horizontal="centerContinuous" vertical="center"/>
    </xf>
    <xf numFmtId="0" fontId="7" fillId="0" borderId="0" xfId="24" applyFont="1" applyAlignment="1">
      <alignment horizontal="center" vertical="center"/>
    </xf>
    <xf numFmtId="0" fontId="9" fillId="0" borderId="0" xfId="24" applyFont="1" applyFill="1" applyAlignment="1">
      <alignment vertical="center"/>
    </xf>
    <xf numFmtId="0" fontId="7" fillId="0" borderId="0" xfId="24" applyFont="1" applyAlignment="1">
      <alignment vertical="center"/>
    </xf>
    <xf numFmtId="0" fontId="9" fillId="0" borderId="6" xfId="24" applyFont="1" applyBorder="1" applyAlignment="1">
      <alignment horizontal="center" vertical="center"/>
    </xf>
    <xf numFmtId="0" fontId="9" fillId="0" borderId="7" xfId="24" applyFont="1" applyBorder="1" applyAlignment="1">
      <alignment horizontal="center" vertical="center"/>
    </xf>
    <xf numFmtId="0" fontId="9" fillId="0" borderId="5" xfId="24" applyFont="1" applyFill="1" applyBorder="1" applyAlignment="1">
      <alignment horizontal="center" vertical="center"/>
    </xf>
    <xf numFmtId="0" fontId="9" fillId="0" borderId="66" xfId="24" applyFont="1" applyBorder="1" applyAlignment="1">
      <alignment horizontal="center" vertical="center"/>
    </xf>
    <xf numFmtId="0" fontId="23" fillId="0" borderId="67" xfId="24" applyFont="1" applyFill="1" applyBorder="1" applyAlignment="1">
      <alignment horizontal="center" vertical="center"/>
    </xf>
    <xf numFmtId="0" fontId="7" fillId="3" borderId="39" xfId="24" applyFont="1" applyFill="1" applyBorder="1" applyAlignment="1">
      <alignment vertical="center"/>
    </xf>
    <xf numFmtId="0" fontId="7" fillId="3" borderId="64" xfId="24" applyFont="1" applyFill="1" applyBorder="1" applyAlignment="1">
      <alignment vertical="center"/>
    </xf>
    <xf numFmtId="0" fontId="9" fillId="0" borderId="68" xfId="24" applyFont="1" applyBorder="1" applyAlignment="1">
      <alignment horizontal="center" vertical="center"/>
    </xf>
    <xf numFmtId="0" fontId="9" fillId="0" borderId="69" xfId="24" applyFont="1" applyBorder="1" applyAlignment="1">
      <alignment horizontal="center" vertical="center"/>
    </xf>
    <xf numFmtId="0" fontId="7" fillId="0" borderId="23" xfId="24" applyFont="1" applyFill="1" applyBorder="1" applyAlignment="1">
      <alignment horizontal="center" vertical="center"/>
    </xf>
    <xf numFmtId="0" fontId="9" fillId="0" borderId="26" xfId="24" applyFont="1" applyBorder="1" applyAlignment="1">
      <alignment horizontal="center" vertical="center"/>
    </xf>
    <xf numFmtId="0" fontId="9" fillId="3" borderId="69" xfId="24" applyFont="1" applyFill="1" applyBorder="1" applyAlignment="1">
      <alignment horizontal="center" vertical="center"/>
    </xf>
    <xf numFmtId="0" fontId="9" fillId="5" borderId="23" xfId="24" applyFont="1" applyFill="1" applyBorder="1" applyAlignment="1">
      <alignment horizontal="center" vertical="center"/>
    </xf>
    <xf numFmtId="0" fontId="7" fillId="3" borderId="9" xfId="24" applyFont="1" applyFill="1" applyBorder="1" applyAlignment="1">
      <alignment vertical="center"/>
    </xf>
    <xf numFmtId="0" fontId="7" fillId="3" borderId="25" xfId="24" applyFont="1" applyFill="1" applyBorder="1" applyAlignment="1">
      <alignment vertical="center"/>
    </xf>
    <xf numFmtId="0" fontId="9" fillId="3" borderId="26" xfId="24" applyFont="1" applyFill="1" applyBorder="1" applyAlignment="1">
      <alignment horizontal="center" vertical="center"/>
    </xf>
    <xf numFmtId="0" fontId="9" fillId="0" borderId="35" xfId="24" applyFont="1" applyFill="1" applyBorder="1" applyAlignment="1">
      <alignment horizontal="center" vertical="center"/>
    </xf>
    <xf numFmtId="0" fontId="23" fillId="0" borderId="59" xfId="24" applyFont="1" applyFill="1" applyBorder="1" applyAlignment="1">
      <alignment horizontal="center" vertical="center"/>
    </xf>
    <xf numFmtId="0" fontId="7" fillId="3" borderId="4" xfId="24" applyFont="1" applyFill="1" applyBorder="1" applyAlignment="1">
      <alignment vertical="center"/>
    </xf>
    <xf numFmtId="0" fontId="7" fillId="3" borderId="21" xfId="24" applyFont="1" applyFill="1" applyBorder="1" applyAlignment="1">
      <alignment vertical="center"/>
    </xf>
    <xf numFmtId="0" fontId="9" fillId="0" borderId="37" xfId="24" applyFont="1" applyFill="1" applyBorder="1" applyAlignment="1">
      <alignment horizontal="center" vertical="center"/>
    </xf>
    <xf numFmtId="0" fontId="7" fillId="0" borderId="59" xfId="24" applyFont="1" applyFill="1" applyBorder="1" applyAlignment="1">
      <alignment horizontal="center" vertical="center"/>
    </xf>
    <xf numFmtId="0" fontId="9" fillId="5" borderId="35" xfId="24" applyFont="1" applyFill="1" applyBorder="1" applyAlignment="1">
      <alignment horizontal="center" vertical="center"/>
    </xf>
    <xf numFmtId="0" fontId="9" fillId="5" borderId="59" xfId="24" applyFont="1" applyFill="1" applyBorder="1" applyAlignment="1">
      <alignment horizontal="center" vertical="center"/>
    </xf>
    <xf numFmtId="0" fontId="7" fillId="5" borderId="58" xfId="24" applyFont="1" applyFill="1" applyBorder="1" applyAlignment="1">
      <alignment vertical="center"/>
    </xf>
    <xf numFmtId="0" fontId="7" fillId="5" borderId="70" xfId="24" applyFont="1" applyFill="1" applyBorder="1" applyAlignment="1">
      <alignment vertical="center"/>
    </xf>
    <xf numFmtId="0" fontId="7" fillId="5" borderId="15" xfId="24" applyFont="1" applyFill="1" applyBorder="1" applyAlignment="1">
      <alignment vertical="center"/>
    </xf>
    <xf numFmtId="0" fontId="7" fillId="5" borderId="27" xfId="24" applyFont="1" applyFill="1" applyBorder="1" applyAlignment="1">
      <alignment vertical="center"/>
    </xf>
    <xf numFmtId="0" fontId="9" fillId="5" borderId="37" xfId="24" applyFont="1" applyFill="1" applyBorder="1" applyAlignment="1">
      <alignment horizontal="center" vertical="center"/>
    </xf>
    <xf numFmtId="0" fontId="7" fillId="4" borderId="49" xfId="24" applyFont="1" applyFill="1" applyBorder="1" applyAlignment="1">
      <alignment vertical="center"/>
    </xf>
    <xf numFmtId="0" fontId="7" fillId="4" borderId="4" xfId="24" applyFont="1" applyFill="1" applyBorder="1" applyAlignment="1">
      <alignment vertical="center"/>
    </xf>
    <xf numFmtId="0" fontId="7" fillId="4" borderId="22" xfId="24" applyFont="1" applyFill="1" applyBorder="1" applyAlignment="1">
      <alignment vertical="center"/>
    </xf>
    <xf numFmtId="0" fontId="9" fillId="0" borderId="37" xfId="24" applyFont="1" applyBorder="1" applyAlignment="1">
      <alignment horizontal="center" vertical="center"/>
    </xf>
    <xf numFmtId="0" fontId="7" fillId="5" borderId="8" xfId="24" applyFont="1" applyFill="1" applyBorder="1" applyAlignment="1">
      <alignment vertical="center"/>
    </xf>
    <xf numFmtId="0" fontId="7" fillId="5" borderId="71" xfId="24" applyFont="1" applyFill="1" applyBorder="1" applyAlignment="1">
      <alignment vertical="center"/>
    </xf>
    <xf numFmtId="0" fontId="9" fillId="5" borderId="72" xfId="24" applyFont="1" applyFill="1" applyBorder="1" applyAlignment="1">
      <alignment horizontal="center" vertical="center"/>
    </xf>
    <xf numFmtId="0" fontId="23" fillId="0" borderId="23" xfId="24" applyFont="1" applyFill="1" applyBorder="1" applyAlignment="1">
      <alignment horizontal="center" vertical="center"/>
    </xf>
    <xf numFmtId="0" fontId="9" fillId="0" borderId="22" xfId="24" applyFont="1" applyFill="1" applyBorder="1" applyAlignment="1">
      <alignment horizontal="center" vertical="center"/>
    </xf>
    <xf numFmtId="0" fontId="9" fillId="0" borderId="48" xfId="24" applyFont="1" applyFill="1" applyBorder="1" applyAlignment="1">
      <alignment horizontal="center" vertical="center"/>
    </xf>
    <xf numFmtId="0" fontId="9" fillId="5" borderId="28" xfId="24" applyFont="1" applyFill="1" applyBorder="1" applyAlignment="1">
      <alignment horizontal="center" vertical="center"/>
    </xf>
    <xf numFmtId="0" fontId="7" fillId="5" borderId="54" xfId="24" applyFont="1" applyFill="1" applyBorder="1" applyAlignment="1">
      <alignment vertical="center"/>
    </xf>
    <xf numFmtId="0" fontId="7" fillId="5" borderId="9" xfId="24" applyFont="1" applyFill="1" applyBorder="1" applyAlignment="1">
      <alignment vertical="center"/>
    </xf>
    <xf numFmtId="0" fontId="7" fillId="5" borderId="25" xfId="24" applyFont="1" applyFill="1" applyBorder="1" applyAlignment="1">
      <alignment vertical="center"/>
    </xf>
    <xf numFmtId="0" fontId="9" fillId="5" borderId="27" xfId="24" applyFont="1" applyFill="1" applyBorder="1" applyAlignment="1">
      <alignment horizontal="center" vertical="center"/>
    </xf>
    <xf numFmtId="0" fontId="7" fillId="5" borderId="4" xfId="24" applyFont="1" applyFill="1" applyBorder="1" applyAlignment="1">
      <alignment vertical="center"/>
    </xf>
    <xf numFmtId="0" fontId="3" fillId="3" borderId="4" xfId="24" applyFill="1" applyBorder="1" applyAlignment="1">
      <alignment vertical="center"/>
    </xf>
    <xf numFmtId="0" fontId="7" fillId="5" borderId="21" xfId="24" applyFont="1" applyFill="1" applyBorder="1" applyAlignment="1">
      <alignment vertical="center"/>
    </xf>
    <xf numFmtId="0" fontId="7" fillId="5" borderId="14" xfId="24" applyFont="1" applyFill="1" applyBorder="1" applyAlignment="1">
      <alignment vertical="center"/>
    </xf>
    <xf numFmtId="0" fontId="7" fillId="5" borderId="53" xfId="24" applyFont="1" applyFill="1" applyBorder="1" applyAlignment="1">
      <alignment vertical="center"/>
    </xf>
    <xf numFmtId="0" fontId="3" fillId="4" borderId="4" xfId="24" applyFill="1" applyBorder="1" applyAlignment="1">
      <alignment vertical="center"/>
    </xf>
    <xf numFmtId="0" fontId="7" fillId="5" borderId="22" xfId="24" applyFont="1" applyFill="1" applyBorder="1" applyAlignment="1">
      <alignment vertical="center"/>
    </xf>
    <xf numFmtId="0" fontId="9" fillId="3" borderId="35" xfId="24" applyFont="1" applyFill="1" applyBorder="1" applyAlignment="1">
      <alignment horizontal="center" vertical="center"/>
    </xf>
    <xf numFmtId="0" fontId="7" fillId="5" borderId="38" xfId="24" applyFont="1" applyFill="1" applyBorder="1" applyAlignment="1">
      <alignment vertical="center"/>
    </xf>
    <xf numFmtId="0" fontId="3" fillId="3" borderId="38" xfId="24" applyFill="1" applyBorder="1" applyAlignment="1">
      <alignment vertical="center"/>
    </xf>
    <xf numFmtId="0" fontId="7" fillId="5" borderId="63" xfId="24" applyFont="1" applyFill="1" applyBorder="1" applyAlignment="1">
      <alignment vertical="center"/>
    </xf>
    <xf numFmtId="0" fontId="7" fillId="5" borderId="72" xfId="24" applyFont="1" applyFill="1" applyBorder="1" applyAlignment="1">
      <alignment vertical="center"/>
    </xf>
    <xf numFmtId="0" fontId="9" fillId="3" borderId="37" xfId="24" applyFont="1" applyFill="1" applyBorder="1" applyAlignment="1">
      <alignment horizontal="center" vertical="center"/>
    </xf>
    <xf numFmtId="0" fontId="23" fillId="0" borderId="59" xfId="24" applyFont="1" applyFill="1" applyBorder="1" applyAlignment="1">
      <alignment horizontal="centerContinuous" vertical="center" wrapText="1"/>
    </xf>
    <xf numFmtId="0" fontId="29" fillId="0" borderId="59" xfId="30" applyFont="1" applyFill="1" applyBorder="1" applyAlignment="1">
      <alignment horizontal="center" vertical="center"/>
    </xf>
    <xf numFmtId="0" fontId="25" fillId="5" borderId="59" xfId="24" applyFont="1" applyFill="1" applyBorder="1" applyAlignment="1">
      <alignment vertical="center"/>
    </xf>
    <xf numFmtId="0" fontId="3" fillId="3" borderId="15" xfId="24" applyFill="1" applyBorder="1" applyAlignment="1">
      <alignment vertical="center"/>
    </xf>
    <xf numFmtId="0" fontId="9" fillId="0" borderId="59" xfId="24" applyFont="1" applyFill="1" applyBorder="1" applyAlignment="1">
      <alignment horizontal="center" vertical="center"/>
    </xf>
    <xf numFmtId="0" fontId="7" fillId="5" borderId="30" xfId="24" applyFont="1" applyFill="1" applyBorder="1" applyAlignment="1">
      <alignment vertical="center"/>
    </xf>
    <xf numFmtId="0" fontId="3" fillId="3" borderId="3" xfId="24" applyFill="1" applyBorder="1" applyAlignment="1">
      <alignment vertical="center"/>
    </xf>
    <xf numFmtId="0" fontId="7" fillId="5" borderId="3" xfId="24" applyFont="1" applyFill="1" applyBorder="1" applyAlignment="1">
      <alignment vertical="center"/>
    </xf>
    <xf numFmtId="0" fontId="7" fillId="5" borderId="26" xfId="24" applyFont="1" applyFill="1" applyBorder="1" applyAlignment="1">
      <alignment vertical="center"/>
    </xf>
    <xf numFmtId="0" fontId="9" fillId="0" borderId="59" xfId="30" applyFont="1" applyFill="1" applyBorder="1" applyAlignment="1">
      <alignment vertical="center"/>
    </xf>
    <xf numFmtId="0" fontId="9" fillId="0" borderId="60" xfId="30" applyFont="1" applyFill="1" applyBorder="1" applyAlignment="1">
      <alignment vertical="center"/>
    </xf>
    <xf numFmtId="0" fontId="28" fillId="0" borderId="60" xfId="24" applyFont="1" applyFill="1" applyBorder="1" applyAlignment="1">
      <alignment vertical="center"/>
    </xf>
    <xf numFmtId="0" fontId="7" fillId="0" borderId="55" xfId="30" applyFont="1" applyFill="1" applyBorder="1" applyAlignment="1">
      <alignment vertical="center"/>
    </xf>
    <xf numFmtId="0" fontId="7" fillId="5" borderId="74" xfId="24" applyFont="1" applyFill="1" applyBorder="1" applyAlignment="1">
      <alignment vertical="center"/>
    </xf>
    <xf numFmtId="0" fontId="23" fillId="0" borderId="35" xfId="24" applyFont="1" applyFill="1" applyBorder="1" applyAlignment="1">
      <alignment horizontal="center" vertical="center"/>
    </xf>
    <xf numFmtId="0" fontId="23" fillId="0" borderId="35" xfId="24" applyFont="1" applyFill="1" applyBorder="1" applyAlignment="1">
      <alignment horizontal="centerContinuous" vertical="center" wrapText="1"/>
    </xf>
    <xf numFmtId="0" fontId="7" fillId="5" borderId="20" xfId="24" applyFont="1" applyFill="1" applyBorder="1" applyAlignment="1">
      <alignment vertical="center"/>
    </xf>
    <xf numFmtId="0" fontId="25" fillId="0" borderId="55" xfId="30" applyFont="1" applyFill="1" applyBorder="1" applyAlignment="1">
      <alignment vertical="center"/>
    </xf>
    <xf numFmtId="0" fontId="3" fillId="0" borderId="0" xfId="30" applyFill="1" applyAlignment="1"/>
    <xf numFmtId="0" fontId="7" fillId="0" borderId="0" xfId="30" applyFont="1" applyAlignment="1"/>
    <xf numFmtId="0" fontId="6" fillId="0" borderId="0" xfId="30" applyFont="1" applyFill="1" applyAlignment="1">
      <alignment vertical="center"/>
    </xf>
    <xf numFmtId="0" fontId="3" fillId="0" borderId="0" xfId="30" applyFill="1" applyAlignment="1">
      <alignment vertical="center"/>
    </xf>
    <xf numFmtId="0" fontId="7" fillId="0" borderId="0" xfId="30" applyFont="1" applyFill="1" applyAlignment="1">
      <alignment horizontal="center" vertical="center"/>
    </xf>
    <xf numFmtId="0" fontId="9" fillId="0" borderId="19" xfId="30" applyFont="1" applyBorder="1" applyAlignment="1">
      <alignment horizontal="centerContinuous" vertical="center"/>
    </xf>
    <xf numFmtId="0" fontId="9" fillId="0" borderId="6" xfId="30" applyFont="1" applyBorder="1" applyAlignment="1">
      <alignment horizontal="centerContinuous" vertical="center"/>
    </xf>
    <xf numFmtId="0" fontId="9" fillId="0" borderId="5" xfId="30" applyFont="1" applyBorder="1" applyAlignment="1">
      <alignment horizontal="centerContinuous" vertical="center"/>
    </xf>
    <xf numFmtId="0" fontId="6" fillId="0" borderId="0" xfId="30" applyFont="1" applyFill="1" applyAlignment="1">
      <alignment horizontal="centerContinuous" vertical="center"/>
    </xf>
    <xf numFmtId="0" fontId="7" fillId="0" borderId="0" xfId="30" applyFont="1" applyFill="1" applyAlignment="1">
      <alignment horizontal="centerContinuous" vertical="center"/>
    </xf>
    <xf numFmtId="0" fontId="7" fillId="0" borderId="0" xfId="30" applyFont="1" applyBorder="1" applyAlignment="1">
      <alignment horizontal="center" vertical="center"/>
    </xf>
    <xf numFmtId="0" fontId="25" fillId="0" borderId="0" xfId="30" applyFont="1" applyFill="1" applyBorder="1" applyAlignment="1">
      <alignment vertical="center"/>
    </xf>
    <xf numFmtId="0" fontId="6" fillId="0" borderId="0" xfId="25" applyFont="1" applyAlignment="1">
      <alignment horizontal="centerContinuous" vertical="center"/>
    </xf>
    <xf numFmtId="0" fontId="7" fillId="0" borderId="0" xfId="25" applyFont="1" applyAlignment="1">
      <alignment vertical="center"/>
    </xf>
    <xf numFmtId="0" fontId="8" fillId="0" borderId="0" xfId="25" applyFont="1" applyAlignment="1">
      <alignment vertical="center"/>
    </xf>
    <xf numFmtId="0" fontId="24" fillId="0" borderId="0" xfId="25" applyFont="1" applyAlignment="1">
      <alignment vertical="center"/>
    </xf>
    <xf numFmtId="0" fontId="7" fillId="0" borderId="0" xfId="25" applyFont="1" applyBorder="1" applyAlignment="1">
      <alignment vertical="center"/>
    </xf>
    <xf numFmtId="0" fontId="9" fillId="0" borderId="0" xfId="25" applyFont="1" applyFill="1" applyAlignment="1">
      <alignment vertical="center"/>
    </xf>
    <xf numFmtId="0" fontId="7" fillId="0" borderId="0" xfId="25" applyFont="1" applyFill="1" applyAlignment="1">
      <alignment vertical="center"/>
    </xf>
    <xf numFmtId="0" fontId="6" fillId="0" borderId="0" xfId="30" quotePrefix="1" applyFont="1" applyAlignment="1">
      <alignment horizontal="centerContinuous" vertical="center"/>
    </xf>
    <xf numFmtId="0" fontId="6" fillId="0" borderId="0" xfId="30" quotePrefix="1" applyFont="1" applyFill="1" applyAlignment="1">
      <alignment horizontal="centerContinuous" vertical="center"/>
    </xf>
    <xf numFmtId="0" fontId="25" fillId="0" borderId="0" xfId="30" applyFont="1" applyFill="1" applyAlignment="1">
      <alignment vertical="center"/>
    </xf>
    <xf numFmtId="0" fontId="9" fillId="0" borderId="0" xfId="29" applyFont="1" applyFill="1" applyAlignment="1">
      <alignment vertical="center"/>
    </xf>
    <xf numFmtId="0" fontId="3" fillId="0" borderId="19" xfId="30" applyBorder="1" applyAlignment="1">
      <alignment horizontal="centerContinuous"/>
    </xf>
    <xf numFmtId="0" fontId="9" fillId="0" borderId="28" xfId="30" applyFont="1" applyBorder="1" applyAlignment="1">
      <alignment horizontal="centerContinuous"/>
    </xf>
    <xf numFmtId="0" fontId="9" fillId="0" borderId="27" xfId="30" applyFont="1" applyBorder="1" applyAlignment="1">
      <alignment horizontal="centerContinuous"/>
    </xf>
    <xf numFmtId="0" fontId="3" fillId="0" borderId="22" xfId="30" applyBorder="1" applyAlignment="1">
      <alignment horizontal="centerContinuous"/>
    </xf>
    <xf numFmtId="0" fontId="6" fillId="0" borderId="0" xfId="29" applyFont="1" applyAlignment="1">
      <alignment horizontal="centerContinuous" vertical="center"/>
    </xf>
    <xf numFmtId="0" fontId="3" fillId="0" borderId="0" xfId="29" applyAlignment="1">
      <alignment horizontal="centerContinuous" vertical="center"/>
    </xf>
    <xf numFmtId="0" fontId="7" fillId="0" borderId="0" xfId="29" applyFont="1" applyAlignment="1">
      <alignment horizontal="centerContinuous" vertical="center"/>
    </xf>
    <xf numFmtId="0" fontId="7" fillId="0" borderId="0" xfId="29" applyFont="1" applyAlignment="1">
      <alignment vertical="center"/>
    </xf>
    <xf numFmtId="0" fontId="9" fillId="0" borderId="19" xfId="29" applyFont="1" applyBorder="1" applyAlignment="1">
      <alignment horizontal="center" vertical="center"/>
    </xf>
    <xf numFmtId="0" fontId="7" fillId="0" borderId="19" xfId="29" applyFont="1" applyBorder="1" applyAlignment="1">
      <alignment vertical="center"/>
    </xf>
    <xf numFmtId="0" fontId="7" fillId="0" borderId="19" xfId="29" applyFont="1" applyFill="1" applyBorder="1" applyAlignment="1">
      <alignment vertical="center"/>
    </xf>
    <xf numFmtId="0" fontId="9" fillId="0" borderId="0" xfId="29" applyFont="1" applyFill="1" applyAlignment="1">
      <alignment horizontal="center" vertical="center"/>
    </xf>
    <xf numFmtId="0" fontId="7" fillId="0" borderId="0" xfId="29" applyFont="1" applyFill="1" applyAlignment="1">
      <alignment vertical="center"/>
    </xf>
    <xf numFmtId="0" fontId="6" fillId="0" borderId="0" xfId="29" applyFont="1" applyFill="1" applyAlignment="1">
      <alignment horizontal="centerContinuous" vertical="center"/>
    </xf>
    <xf numFmtId="0" fontId="3" fillId="0" borderId="0" xfId="29" applyFill="1" applyAlignment="1">
      <alignment horizontal="centerContinuous" vertical="center"/>
    </xf>
    <xf numFmtId="0" fontId="7" fillId="0" borderId="0" xfId="29" applyFont="1" applyFill="1" applyAlignment="1">
      <alignment horizontal="centerContinuous" vertical="center"/>
    </xf>
    <xf numFmtId="0" fontId="9" fillId="0" borderId="0" xfId="29" applyFont="1" applyBorder="1" applyAlignment="1">
      <alignment vertical="center"/>
    </xf>
    <xf numFmtId="0" fontId="9" fillId="0" borderId="19" xfId="29" applyFont="1" applyFill="1" applyBorder="1" applyAlignment="1">
      <alignment vertical="center"/>
    </xf>
    <xf numFmtId="0" fontId="6" fillId="0" borderId="0" xfId="29" quotePrefix="1" applyFont="1" applyAlignment="1">
      <alignment horizontal="centerContinuous" vertical="center"/>
    </xf>
    <xf numFmtId="0" fontId="20" fillId="0" borderId="0" xfId="20" applyFont="1" applyFill="1" applyAlignment="1">
      <alignment horizontal="centerContinuous" vertical="center"/>
    </xf>
    <xf numFmtId="0" fontId="6" fillId="0" borderId="0" xfId="20" applyFont="1" applyFill="1" applyAlignment="1">
      <alignment horizontal="centerContinuous" vertical="center"/>
    </xf>
    <xf numFmtId="0" fontId="7" fillId="0" borderId="0" xfId="20" applyFont="1" applyFill="1" applyAlignment="1">
      <alignment horizontal="centerContinuous" vertical="center"/>
    </xf>
    <xf numFmtId="0" fontId="7" fillId="0" borderId="0" xfId="20" applyFont="1" applyFill="1" applyAlignment="1">
      <alignment vertical="center"/>
    </xf>
    <xf numFmtId="0" fontId="19" fillId="0" borderId="0" xfId="20" applyFont="1" applyAlignment="1">
      <alignment vertical="center"/>
    </xf>
    <xf numFmtId="0" fontId="7" fillId="0" borderId="0" xfId="20" applyFont="1" applyFill="1" applyAlignment="1">
      <alignment horizontal="left" vertical="center"/>
    </xf>
    <xf numFmtId="0" fontId="7" fillId="0" borderId="0" xfId="20" applyFont="1" applyAlignment="1">
      <alignment horizontal="left" vertical="center"/>
    </xf>
    <xf numFmtId="0" fontId="19" fillId="0" borderId="0" xfId="20" applyFont="1" applyFill="1" applyAlignment="1">
      <alignment vertical="center"/>
    </xf>
    <xf numFmtId="0" fontId="39" fillId="0" borderId="0" xfId="20" applyFont="1" applyFill="1" applyAlignment="1">
      <alignment vertical="center"/>
    </xf>
    <xf numFmtId="0" fontId="9" fillId="0" borderId="0" xfId="20" applyFont="1" applyAlignment="1">
      <alignment vertical="center"/>
    </xf>
    <xf numFmtId="0" fontId="9" fillId="0" borderId="0" xfId="20" applyFont="1" applyFill="1" applyAlignment="1">
      <alignment vertical="center"/>
    </xf>
    <xf numFmtId="0" fontId="7" fillId="0" borderId="0" xfId="20" applyFont="1" applyAlignment="1">
      <alignment vertical="center"/>
    </xf>
    <xf numFmtId="0" fontId="24" fillId="0" borderId="0" xfId="31" applyFont="1" applyAlignment="1">
      <alignment vertical="center"/>
    </xf>
    <xf numFmtId="0" fontId="23" fillId="0" borderId="0" xfId="31" applyFont="1" applyAlignment="1">
      <alignment vertical="center"/>
    </xf>
    <xf numFmtId="0" fontId="6" fillId="0" borderId="0" xfId="31" applyFont="1" applyAlignment="1">
      <alignment horizontal="centerContinuous" vertical="center"/>
    </xf>
    <xf numFmtId="0" fontId="3" fillId="0" borderId="0" xfId="31" applyAlignment="1">
      <alignment horizontal="centerContinuous" vertical="center"/>
    </xf>
    <xf numFmtId="0" fontId="7" fillId="0" borderId="0" xfId="31" applyFont="1" applyAlignment="1">
      <alignment horizontal="centerContinuous" vertical="center"/>
    </xf>
    <xf numFmtId="0" fontId="6" fillId="0" borderId="0" xfId="31" applyFont="1" applyAlignment="1">
      <alignment vertical="center"/>
    </xf>
    <xf numFmtId="0" fontId="24" fillId="0" borderId="0" xfId="31" applyFont="1" applyAlignment="1">
      <alignment horizontal="left" vertical="center"/>
    </xf>
    <xf numFmtId="0" fontId="7" fillId="0" borderId="19" xfId="31" applyFont="1" applyBorder="1" applyAlignment="1">
      <alignment vertical="center"/>
    </xf>
    <xf numFmtId="0" fontId="7" fillId="0" borderId="0" xfId="31" quotePrefix="1" applyFont="1" applyAlignment="1">
      <alignment horizontal="center" vertical="center"/>
    </xf>
    <xf numFmtId="0" fontId="6" fillId="0" borderId="0" xfId="31" quotePrefix="1" applyFont="1" applyAlignment="1">
      <alignment horizontal="centerContinuous" vertical="center"/>
    </xf>
    <xf numFmtId="0" fontId="15" fillId="0" borderId="0" xfId="23" applyFont="1" applyAlignment="1">
      <alignment horizontal="centerContinuous" vertical="center"/>
    </xf>
    <xf numFmtId="0" fontId="7" fillId="0" borderId="0" xfId="23" applyFont="1" applyAlignment="1">
      <alignment horizontal="centerContinuous" vertical="center"/>
    </xf>
    <xf numFmtId="0" fontId="7" fillId="0" borderId="0" xfId="23" applyFont="1" applyAlignment="1">
      <alignment vertical="center"/>
    </xf>
    <xf numFmtId="0" fontId="24" fillId="0" borderId="0" xfId="23" applyFont="1" applyAlignment="1">
      <alignment vertical="center"/>
    </xf>
    <xf numFmtId="0" fontId="3" fillId="0" borderId="0" xfId="22" applyAlignment="1">
      <alignment vertical="center"/>
    </xf>
    <xf numFmtId="0" fontId="6" fillId="0" borderId="0" xfId="23" applyFont="1" applyAlignment="1">
      <alignment horizontal="centerContinuous" vertical="center"/>
    </xf>
    <xf numFmtId="0" fontId="7" fillId="0" borderId="0" xfId="23" applyFont="1" applyFill="1" applyAlignment="1">
      <alignment vertical="center"/>
    </xf>
    <xf numFmtId="0" fontId="23" fillId="0" borderId="0" xfId="22" applyFont="1" applyAlignment="1">
      <alignment horizontal="center" vertical="center"/>
    </xf>
    <xf numFmtId="0" fontId="24" fillId="0" borderId="0" xfId="23" applyFont="1" applyFill="1" applyAlignment="1">
      <alignment vertical="center"/>
    </xf>
    <xf numFmtId="0" fontId="3"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vertical="center"/>
    </xf>
    <xf numFmtId="0" fontId="6" fillId="0" borderId="0" xfId="0" quotePrefix="1" applyFont="1" applyAlignment="1">
      <alignment horizontal="centerContinuous" vertical="center"/>
    </xf>
    <xf numFmtId="0" fontId="11" fillId="0" borderId="0" xfId="10" applyFont="1" applyBorder="1" applyAlignment="1">
      <alignment horizontal="center" vertical="center"/>
    </xf>
    <xf numFmtId="0" fontId="3" fillId="0" borderId="0" xfId="10"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6" fillId="0" borderId="0" xfId="10" applyFont="1" applyBorder="1" applyAlignment="1">
      <alignment horizontal="center" vertical="center"/>
    </xf>
    <xf numFmtId="0" fontId="6" fillId="0" borderId="0" xfId="13" quotePrefix="1" applyFont="1" applyAlignment="1">
      <alignment horizontal="center" vertical="center"/>
    </xf>
    <xf numFmtId="0" fontId="13" fillId="0" borderId="5" xfId="0" applyFont="1" applyBorder="1" applyAlignment="1">
      <alignment horizontal="center" vertical="center"/>
    </xf>
    <xf numFmtId="0" fontId="13" fillId="0" borderId="5" xfId="16" applyFont="1" applyBorder="1" applyAlignment="1">
      <alignment horizontal="center" vertical="center"/>
    </xf>
    <xf numFmtId="0" fontId="13" fillId="0" borderId="22" xfId="16" applyFont="1" applyBorder="1" applyAlignment="1">
      <alignment horizontal="center" vertical="center"/>
    </xf>
    <xf numFmtId="0" fontId="19" fillId="0" borderId="0" xfId="19" applyFont="1" applyAlignment="1">
      <alignment horizontal="centerContinuous" vertical="center"/>
    </xf>
    <xf numFmtId="0" fontId="20" fillId="0" borderId="0" xfId="19" applyFont="1" applyAlignment="1">
      <alignment horizontal="centerContinuous" vertical="center"/>
    </xf>
    <xf numFmtId="0" fontId="19" fillId="0" borderId="0" xfId="19" applyFont="1" applyAlignment="1">
      <alignment vertical="center"/>
    </xf>
    <xf numFmtId="0" fontId="6" fillId="0" borderId="0" xfId="19" quotePrefix="1" applyFont="1" applyAlignment="1">
      <alignment horizontal="centerContinuous" vertical="center"/>
    </xf>
    <xf numFmtId="0" fontId="36" fillId="0" borderId="0" xfId="9" applyFont="1" applyAlignment="1">
      <alignment horizontal="left" vertical="center"/>
    </xf>
    <xf numFmtId="0" fontId="7" fillId="0" borderId="0" xfId="27" applyFont="1" applyFill="1" applyAlignment="1">
      <alignment vertical="center"/>
    </xf>
    <xf numFmtId="0" fontId="8" fillId="0" borderId="0" xfId="27" applyFont="1" applyFill="1" applyAlignment="1">
      <alignment vertical="center"/>
    </xf>
    <xf numFmtId="0" fontId="7" fillId="0" borderId="29" xfId="30" applyFont="1" applyBorder="1" applyAlignment="1">
      <alignment vertical="center"/>
    </xf>
    <xf numFmtId="0" fontId="7" fillId="0" borderId="36" xfId="30" applyFont="1" applyBorder="1" applyAlignment="1">
      <alignment vertical="center"/>
    </xf>
    <xf numFmtId="0" fontId="6" fillId="0" borderId="0" xfId="30" quotePrefix="1" applyFont="1" applyAlignment="1">
      <alignment horizontal="center" vertical="center"/>
    </xf>
    <xf numFmtId="0" fontId="9" fillId="0" borderId="0" xfId="30" applyFont="1" applyFill="1" applyBorder="1" applyAlignment="1">
      <alignment horizontal="center" vertical="center"/>
    </xf>
    <xf numFmtId="0" fontId="1" fillId="0" borderId="48" xfId="30" applyFont="1" applyBorder="1" applyAlignment="1">
      <alignment horizontal="centerContinuous" vertical="center"/>
    </xf>
    <xf numFmtId="0" fontId="9" fillId="0" borderId="22" xfId="30" applyFont="1" applyBorder="1" applyAlignment="1">
      <alignment horizontal="center" vertical="center"/>
    </xf>
    <xf numFmtId="0" fontId="3" fillId="0" borderId="0" xfId="30" applyFill="1" applyBorder="1" applyAlignment="1">
      <alignment vertical="center"/>
    </xf>
    <xf numFmtId="0" fontId="9" fillId="0" borderId="0" xfId="30" applyFont="1" applyAlignment="1">
      <alignment vertical="center"/>
    </xf>
    <xf numFmtId="0" fontId="7" fillId="3" borderId="10" xfId="30" applyFont="1" applyFill="1" applyBorder="1" applyAlignment="1">
      <alignment vertical="center"/>
    </xf>
    <xf numFmtId="0" fontId="7" fillId="0" borderId="11" xfId="30" applyFont="1" applyFill="1" applyBorder="1" applyAlignment="1">
      <alignment vertical="center"/>
    </xf>
    <xf numFmtId="0" fontId="7" fillId="5" borderId="11" xfId="30" applyFont="1" applyFill="1" applyBorder="1" applyAlignment="1">
      <alignment vertical="center"/>
    </xf>
    <xf numFmtId="0" fontId="7" fillId="0" borderId="51" xfId="30" applyFont="1" applyFill="1" applyBorder="1" applyAlignment="1">
      <alignment vertical="center"/>
    </xf>
    <xf numFmtId="0" fontId="7" fillId="0" borderId="51" xfId="30" applyFont="1" applyFill="1" applyBorder="1" applyAlignment="1">
      <alignment horizontal="center" vertical="center"/>
    </xf>
    <xf numFmtId="0" fontId="25" fillId="0" borderId="7" xfId="30" applyFont="1" applyFill="1" applyBorder="1" applyAlignment="1">
      <alignment horizontal="center" vertical="center"/>
    </xf>
    <xf numFmtId="0" fontId="3" fillId="0" borderId="0" xfId="28" applyAlignment="1">
      <alignment vertical="center"/>
    </xf>
    <xf numFmtId="0" fontId="9" fillId="0" borderId="0" xfId="25" applyFont="1" applyAlignment="1">
      <alignment vertical="center"/>
    </xf>
    <xf numFmtId="0" fontId="6" fillId="0" borderId="0" xfId="28" quotePrefix="1" applyFont="1" applyAlignment="1">
      <alignment horizontal="left" vertical="center" textRotation="180"/>
    </xf>
    <xf numFmtId="0" fontId="7" fillId="0" borderId="0" xfId="25" applyFont="1" applyBorder="1"/>
    <xf numFmtId="0" fontId="3" fillId="0" borderId="27" xfId="15" applyBorder="1" applyAlignment="1">
      <alignment vertical="center"/>
    </xf>
    <xf numFmtId="0" fontId="3" fillId="0" borderId="28" xfId="15" applyBorder="1" applyAlignment="1">
      <alignment vertical="center"/>
    </xf>
    <xf numFmtId="0" fontId="7" fillId="0" borderId="69" xfId="0" applyFont="1" applyBorder="1" applyAlignment="1">
      <alignment vertical="center"/>
    </xf>
    <xf numFmtId="0" fontId="12" fillId="0" borderId="0" xfId="10" applyFont="1" applyBorder="1" applyAlignment="1">
      <alignment horizontal="center" vertical="center"/>
    </xf>
    <xf numFmtId="0" fontId="7" fillId="0" borderId="0" xfId="10" applyFont="1" applyBorder="1" applyAlignment="1">
      <alignment horizontal="center" vertical="center"/>
    </xf>
    <xf numFmtId="0" fontId="7" fillId="0" borderId="0" xfId="10" applyFont="1" applyFill="1" applyBorder="1" applyAlignment="1">
      <alignment horizontal="center" vertical="center"/>
    </xf>
    <xf numFmtId="0" fontId="9" fillId="0" borderId="0" xfId="10" applyFont="1"/>
    <xf numFmtId="0" fontId="3" fillId="0" borderId="0" xfId="9" applyAlignment="1">
      <alignment horizontal="centerContinuous"/>
    </xf>
    <xf numFmtId="0" fontId="24" fillId="0" borderId="0" xfId="9" applyFont="1"/>
    <xf numFmtId="0" fontId="7" fillId="0" borderId="5" xfId="9" applyFont="1" applyBorder="1" applyAlignment="1">
      <alignment horizontal="center" vertical="top"/>
    </xf>
    <xf numFmtId="0" fontId="7" fillId="0" borderId="5" xfId="9" applyFont="1" applyBorder="1" applyAlignment="1">
      <alignment horizontal="center"/>
    </xf>
    <xf numFmtId="0" fontId="7" fillId="0" borderId="22" xfId="9" applyFont="1" applyBorder="1" applyAlignment="1">
      <alignment horizontal="center"/>
    </xf>
    <xf numFmtId="0" fontId="7" fillId="0" borderId="10" xfId="9" applyFont="1" applyBorder="1" applyAlignment="1">
      <alignment vertical="center"/>
    </xf>
    <xf numFmtId="0" fontId="7" fillId="0" borderId="11" xfId="18" applyFont="1" applyFill="1" applyBorder="1" applyAlignment="1">
      <alignment vertical="center"/>
    </xf>
    <xf numFmtId="0" fontId="7" fillId="0" borderId="11" xfId="18" applyFont="1" applyBorder="1" applyAlignment="1">
      <alignment vertical="center"/>
    </xf>
    <xf numFmtId="0" fontId="7" fillId="0" borderId="11" xfId="9" applyFont="1" applyBorder="1" applyAlignment="1">
      <alignment vertical="center"/>
    </xf>
    <xf numFmtId="0" fontId="7" fillId="0" borderId="35" xfId="9" applyFont="1" applyBorder="1" applyAlignment="1">
      <alignment horizontal="center" vertical="center"/>
    </xf>
    <xf numFmtId="0" fontId="3" fillId="0" borderId="36" xfId="9" applyBorder="1" applyAlignment="1">
      <alignment vertical="center"/>
    </xf>
    <xf numFmtId="0" fontId="7" fillId="0" borderId="2" xfId="9" applyFont="1" applyBorder="1" applyAlignment="1">
      <alignment vertical="center"/>
    </xf>
    <xf numFmtId="0" fontId="7" fillId="0" borderId="69" xfId="9" applyFont="1" applyBorder="1" applyAlignment="1">
      <alignment horizontal="center" vertical="center"/>
    </xf>
    <xf numFmtId="0" fontId="3" fillId="0" borderId="29" xfId="9" applyBorder="1" applyAlignment="1">
      <alignment vertical="center"/>
    </xf>
    <xf numFmtId="0" fontId="7" fillId="0" borderId="36" xfId="9" applyFont="1" applyBorder="1" applyAlignment="1">
      <alignment horizontal="center" vertical="center"/>
    </xf>
    <xf numFmtId="0" fontId="7" fillId="0" borderId="7" xfId="9" applyFont="1" applyBorder="1" applyAlignment="1">
      <alignment vertical="center"/>
    </xf>
    <xf numFmtId="0" fontId="7" fillId="0" borderId="18" xfId="9" applyFont="1" applyBorder="1" applyAlignment="1">
      <alignment horizontal="center" vertical="center"/>
    </xf>
    <xf numFmtId="0" fontId="3" fillId="0" borderId="13" xfId="9" applyBorder="1" applyAlignment="1">
      <alignment vertical="center"/>
    </xf>
    <xf numFmtId="0" fontId="7" fillId="0" borderId="19" xfId="9" applyFont="1" applyBorder="1"/>
    <xf numFmtId="0" fontId="3" fillId="0" borderId="0" xfId="9" applyAlignment="1">
      <alignment horizontal="center"/>
    </xf>
    <xf numFmtId="0" fontId="6" fillId="0" borderId="0" xfId="19" applyFont="1" applyAlignment="1">
      <alignment horizontal="centerContinuous" vertical="center"/>
    </xf>
    <xf numFmtId="0" fontId="7" fillId="0" borderId="0" xfId="19" applyFont="1" applyAlignment="1">
      <alignment horizontal="centerContinuous" vertical="center"/>
    </xf>
    <xf numFmtId="0" fontId="7" fillId="0" borderId="0" xfId="19" applyFont="1"/>
    <xf numFmtId="0" fontId="7" fillId="0" borderId="0" xfId="19" applyFont="1" applyAlignment="1">
      <alignment vertical="center"/>
    </xf>
    <xf numFmtId="0" fontId="6" fillId="0" borderId="0" xfId="9" quotePrefix="1" applyFont="1" applyAlignment="1">
      <alignment horizontal="center" vertical="center"/>
    </xf>
    <xf numFmtId="0" fontId="36" fillId="0" borderId="0" xfId="0" applyFont="1" applyAlignment="1">
      <alignment vertical="center"/>
    </xf>
    <xf numFmtId="0" fontId="22" fillId="0" borderId="0" xfId="7" applyAlignment="1" applyProtection="1"/>
    <xf numFmtId="0" fontId="6" fillId="0" borderId="0" xfId="0" quotePrefix="1" applyFont="1" applyAlignment="1">
      <alignment horizontal="center" vertical="center"/>
    </xf>
    <xf numFmtId="0" fontId="40" fillId="0" borderId="0" xfId="9" applyFont="1" applyAlignment="1">
      <alignment vertical="center"/>
    </xf>
    <xf numFmtId="0" fontId="40" fillId="0" borderId="0" xfId="27" applyFont="1" applyFill="1" applyAlignment="1">
      <alignment vertical="center"/>
    </xf>
    <xf numFmtId="0" fontId="40" fillId="0" borderId="0" xfId="7" applyFont="1" applyFill="1" applyAlignment="1" applyProtection="1">
      <alignment vertical="center"/>
    </xf>
    <xf numFmtId="0" fontId="41" fillId="0" borderId="0" xfId="30" applyFont="1" applyFill="1" applyBorder="1"/>
    <xf numFmtId="0" fontId="40" fillId="0" borderId="0" xfId="20" applyFont="1" applyFill="1" applyAlignment="1">
      <alignment vertical="center"/>
    </xf>
    <xf numFmtId="0" fontId="42" fillId="0" borderId="0" xfId="20" applyFont="1" applyFill="1" applyAlignment="1">
      <alignment vertical="center"/>
    </xf>
    <xf numFmtId="0" fontId="10" fillId="0" borderId="0" xfId="20" applyFont="1" applyFill="1" applyAlignment="1">
      <alignment vertical="center"/>
    </xf>
    <xf numFmtId="0" fontId="16" fillId="0" borderId="0" xfId="31" applyFont="1" applyAlignment="1">
      <alignment vertical="center"/>
    </xf>
    <xf numFmtId="0" fontId="10" fillId="0" borderId="0" xfId="31" applyFont="1" applyAlignment="1">
      <alignment vertical="center"/>
    </xf>
    <xf numFmtId="0" fontId="7" fillId="0" borderId="43" xfId="23" applyFont="1" applyBorder="1" applyAlignment="1">
      <alignment vertical="center"/>
    </xf>
    <xf numFmtId="0" fontId="6" fillId="0" borderId="0" xfId="20" applyFont="1" applyFill="1" applyAlignment="1">
      <alignment horizontal="centerContinuous"/>
    </xf>
    <xf numFmtId="0" fontId="3" fillId="0" borderId="0" xfId="20" applyFill="1" applyAlignment="1">
      <alignment horizontal="centerContinuous"/>
    </xf>
    <xf numFmtId="0" fontId="19" fillId="0" borderId="0" xfId="20" applyFont="1"/>
    <xf numFmtId="0" fontId="8" fillId="0" borderId="0" xfId="20" applyFont="1"/>
    <xf numFmtId="0" fontId="19" fillId="0" borderId="0" xfId="20" applyFont="1" applyFill="1"/>
    <xf numFmtId="0" fontId="9" fillId="0" borderId="13" xfId="20" applyFont="1" applyBorder="1" applyAlignment="1">
      <alignment horizontal="center" vertical="center"/>
    </xf>
    <xf numFmtId="0" fontId="8" fillId="0" borderId="0" xfId="20" applyFont="1" applyFill="1"/>
    <xf numFmtId="0" fontId="43" fillId="0" borderId="0" xfId="20" applyFont="1" applyFill="1"/>
    <xf numFmtId="0" fontId="9" fillId="0" borderId="0" xfId="20" applyFont="1" applyFill="1"/>
    <xf numFmtId="0" fontId="3" fillId="0" borderId="0" xfId="0" applyFont="1"/>
    <xf numFmtId="0" fontId="20" fillId="0" borderId="0" xfId="14" applyFont="1" applyBorder="1" applyAlignment="1">
      <alignment horizontal="center"/>
    </xf>
    <xf numFmtId="0" fontId="3" fillId="0" borderId="0" xfId="15"/>
    <xf numFmtId="0" fontId="38" fillId="0" borderId="28" xfId="15" applyFont="1" applyBorder="1" applyAlignment="1">
      <alignment horizontal="centerContinuous" vertical="center"/>
    </xf>
    <xf numFmtId="0" fontId="3" fillId="0" borderId="0" xfId="15" applyAlignment="1">
      <alignment horizontal="centerContinuous" vertical="center"/>
    </xf>
    <xf numFmtId="0" fontId="3" fillId="0" borderId="27" xfId="15" applyBorder="1" applyAlignment="1">
      <alignment horizontal="centerContinuous" vertical="center"/>
    </xf>
    <xf numFmtId="0" fontId="47" fillId="0" borderId="28" xfId="15" applyFont="1" applyBorder="1" applyAlignment="1">
      <alignment horizontal="centerContinuous" vertical="center"/>
    </xf>
    <xf numFmtId="0" fontId="47" fillId="0" borderId="0" xfId="15" applyFont="1" applyAlignment="1">
      <alignment horizontal="centerContinuous" vertical="center"/>
    </xf>
    <xf numFmtId="0" fontId="48" fillId="0" borderId="27" xfId="15" applyFont="1" applyBorder="1" applyAlignment="1">
      <alignment horizontal="centerContinuous" vertical="center"/>
    </xf>
    <xf numFmtId="0" fontId="49" fillId="0" borderId="28" xfId="15" applyFont="1" applyBorder="1" applyAlignment="1">
      <alignment horizontal="centerContinuous" vertical="center"/>
    </xf>
    <xf numFmtId="0" fontId="49" fillId="0" borderId="0" xfId="15" applyFont="1" applyAlignment="1">
      <alignment horizontal="centerContinuous" vertical="center"/>
    </xf>
    <xf numFmtId="0" fontId="50" fillId="0" borderId="0" xfId="15" applyFont="1"/>
    <xf numFmtId="0" fontId="3" fillId="0" borderId="0" xfId="15" applyAlignment="1">
      <alignment vertical="center"/>
    </xf>
    <xf numFmtId="0" fontId="31" fillId="0" borderId="28" xfId="15" applyFont="1" applyBorder="1" applyAlignment="1">
      <alignment horizontal="centerContinuous" vertical="center"/>
    </xf>
    <xf numFmtId="0" fontId="3" fillId="0" borderId="0" xfId="15" applyAlignment="1">
      <alignment horizontal="centerContinuous"/>
    </xf>
    <xf numFmtId="0" fontId="31" fillId="0" borderId="0" xfId="15" applyFont="1" applyAlignment="1">
      <alignment horizontal="centerContinuous" vertical="center"/>
    </xf>
    <xf numFmtId="0" fontId="51" fillId="0" borderId="28" xfId="15" applyFont="1" applyBorder="1" applyAlignment="1">
      <alignment horizontal="centerContinuous" vertical="center"/>
    </xf>
    <xf numFmtId="0" fontId="51" fillId="0" borderId="0" xfId="15" applyFont="1" applyAlignment="1">
      <alignment horizontal="centerContinuous" vertical="center"/>
    </xf>
    <xf numFmtId="0" fontId="51" fillId="0" borderId="27" xfId="15" applyFont="1" applyBorder="1" applyAlignment="1">
      <alignment horizontal="centerContinuous" vertical="center"/>
    </xf>
    <xf numFmtId="0" fontId="32" fillId="0" borderId="0" xfId="15" applyFont="1" applyAlignment="1">
      <alignment vertical="center"/>
    </xf>
    <xf numFmtId="0" fontId="32" fillId="0" borderId="0" xfId="15" applyFont="1" applyAlignment="1">
      <alignment horizontal="centerContinuous" vertical="center"/>
    </xf>
    <xf numFmtId="0" fontId="3" fillId="0" borderId="0" xfId="15" applyAlignment="1">
      <alignment horizontal="center" vertical="center"/>
    </xf>
    <xf numFmtId="0" fontId="33" fillId="0" borderId="0" xfId="15" applyFont="1" applyAlignment="1">
      <alignment horizontal="centerContinuous"/>
    </xf>
    <xf numFmtId="0" fontId="3" fillId="0" borderId="29" xfId="15" applyBorder="1" applyAlignment="1">
      <alignment vertical="center"/>
    </xf>
    <xf numFmtId="0" fontId="20" fillId="0" borderId="0" xfId="14" applyFont="1" applyBorder="1" applyAlignment="1">
      <alignment horizontal="centerContinuous"/>
    </xf>
    <xf numFmtId="0" fontId="20" fillId="0" borderId="27" xfId="14" applyFont="1" applyBorder="1" applyAlignment="1">
      <alignment horizontal="centerContinuous"/>
    </xf>
    <xf numFmtId="0" fontId="8" fillId="0" borderId="0" xfId="12" applyFont="1" applyAlignment="1" applyProtection="1">
      <alignment horizontal="center" vertical="center"/>
      <protection locked="0"/>
    </xf>
    <xf numFmtId="0" fontId="20" fillId="0" borderId="0" xfId="14" applyFont="1" applyFill="1" applyBorder="1" applyAlignment="1">
      <alignment horizontal="centerContinuous"/>
    </xf>
    <xf numFmtId="0" fontId="20" fillId="0" borderId="28" xfId="14" applyFont="1" applyFill="1" applyBorder="1" applyAlignment="1">
      <alignment horizontal="centerContinuous"/>
    </xf>
    <xf numFmtId="0" fontId="3" fillId="0" borderId="18" xfId="15" applyBorder="1"/>
    <xf numFmtId="0" fontId="8" fillId="0" borderId="0" xfId="9" applyFont="1" applyAlignment="1">
      <alignment horizontal="center" vertical="center"/>
    </xf>
    <xf numFmtId="0" fontId="12" fillId="0" borderId="0" xfId="10" applyFont="1" applyFill="1" applyBorder="1" applyAlignment="1">
      <alignment horizontal="center" vertical="center"/>
    </xf>
    <xf numFmtId="0" fontId="3" fillId="0" borderId="0" xfId="25" applyFill="1" applyAlignment="1">
      <alignment horizontal="centerContinuous" vertical="center"/>
    </xf>
    <xf numFmtId="0" fontId="7" fillId="0" borderId="0" xfId="25" applyFont="1" applyFill="1" applyAlignment="1">
      <alignment horizontal="centerContinuous" vertical="center"/>
    </xf>
    <xf numFmtId="0" fontId="7" fillId="0" borderId="0" xfId="25" applyFont="1" applyFill="1" applyAlignment="1">
      <alignment horizontal="centerContinuous"/>
    </xf>
    <xf numFmtId="42" fontId="7" fillId="0" borderId="41" xfId="33" applyNumberFormat="1" applyFont="1" applyFill="1" applyBorder="1" applyAlignment="1">
      <alignment vertical="center"/>
    </xf>
    <xf numFmtId="42" fontId="7" fillId="0" borderId="45" xfId="33" applyNumberFormat="1" applyFont="1" applyFill="1" applyBorder="1" applyAlignment="1">
      <alignment vertical="center"/>
    </xf>
    <xf numFmtId="42" fontId="7" fillId="0" borderId="41" xfId="30" applyNumberFormat="1" applyFont="1" applyFill="1" applyBorder="1" applyAlignment="1">
      <alignment vertical="center"/>
    </xf>
    <xf numFmtId="42" fontId="7" fillId="0" borderId="41" xfId="30" applyNumberFormat="1" applyFont="1" applyBorder="1" applyAlignment="1">
      <alignment vertical="center"/>
    </xf>
    <xf numFmtId="42" fontId="7" fillId="0" borderId="24" xfId="30" applyNumberFormat="1" applyFont="1" applyBorder="1" applyAlignment="1">
      <alignment vertical="center"/>
    </xf>
    <xf numFmtId="42" fontId="7" fillId="0" borderId="42" xfId="30" applyNumberFormat="1" applyFont="1" applyBorder="1" applyAlignment="1">
      <alignment vertical="center"/>
    </xf>
    <xf numFmtId="42" fontId="7" fillId="0" borderId="42" xfId="33" applyNumberFormat="1" applyFont="1" applyBorder="1" applyAlignment="1">
      <alignment vertical="center"/>
    </xf>
    <xf numFmtId="42" fontId="7" fillId="0" borderId="34" xfId="30" applyNumberFormat="1" applyFont="1" applyBorder="1" applyAlignment="1">
      <alignment vertical="center"/>
    </xf>
    <xf numFmtId="42" fontId="7" fillId="0" borderId="39" xfId="30" applyNumberFormat="1" applyFont="1" applyFill="1" applyBorder="1" applyAlignment="1">
      <alignment vertical="center"/>
    </xf>
    <xf numFmtId="42" fontId="7" fillId="0" borderId="31" xfId="30" applyNumberFormat="1" applyFont="1" applyFill="1" applyBorder="1" applyAlignment="1">
      <alignment vertical="center"/>
    </xf>
    <xf numFmtId="42" fontId="7" fillId="0" borderId="64" xfId="30" applyNumberFormat="1" applyFont="1" applyFill="1" applyBorder="1" applyAlignment="1">
      <alignment vertical="center"/>
    </xf>
    <xf numFmtId="42" fontId="7" fillId="0" borderId="50" xfId="30" applyNumberFormat="1" applyFont="1" applyBorder="1" applyAlignment="1">
      <alignment vertical="center"/>
    </xf>
    <xf numFmtId="42" fontId="7" fillId="0" borderId="44" xfId="30" applyNumberFormat="1" applyFont="1" applyFill="1" applyBorder="1" applyAlignment="1">
      <alignment vertical="center"/>
    </xf>
    <xf numFmtId="42" fontId="7" fillId="0" borderId="45" xfId="30" applyNumberFormat="1" applyFont="1" applyFill="1" applyBorder="1" applyAlignment="1">
      <alignment vertical="center"/>
    </xf>
    <xf numFmtId="42" fontId="7" fillId="0" borderId="3" xfId="30" applyNumberFormat="1" applyFont="1" applyFill="1" applyBorder="1" applyAlignment="1">
      <alignment vertical="center"/>
    </xf>
    <xf numFmtId="42" fontId="7" fillId="0" borderId="44" xfId="30" applyNumberFormat="1" applyFont="1" applyBorder="1" applyAlignment="1">
      <alignment vertical="center"/>
    </xf>
    <xf numFmtId="42" fontId="7" fillId="0" borderId="3" xfId="30" applyNumberFormat="1" applyFont="1" applyBorder="1" applyAlignment="1">
      <alignment vertical="center"/>
    </xf>
    <xf numFmtId="42" fontId="7" fillId="0" borderId="48" xfId="30" applyNumberFormat="1" applyFont="1" applyBorder="1" applyAlignment="1">
      <alignment vertical="center"/>
    </xf>
    <xf numFmtId="42" fontId="7" fillId="0" borderId="4" xfId="30" applyNumberFormat="1" applyFont="1" applyBorder="1" applyAlignment="1">
      <alignment vertical="center"/>
    </xf>
    <xf numFmtId="42" fontId="9" fillId="0" borderId="5" xfId="30" applyNumberFormat="1" applyFont="1" applyBorder="1" applyAlignment="1">
      <alignment horizontal="left" vertical="center"/>
    </xf>
    <xf numFmtId="42" fontId="7" fillId="0" borderId="5" xfId="30" applyNumberFormat="1" applyFont="1" applyBorder="1" applyAlignment="1">
      <alignment horizontal="left" vertical="center"/>
    </xf>
    <xf numFmtId="42" fontId="7" fillId="0" borderId="20" xfId="30" applyNumberFormat="1" applyFont="1" applyBorder="1" applyAlignment="1">
      <alignment horizontal="left" vertical="center"/>
    </xf>
    <xf numFmtId="41" fontId="7" fillId="0" borderId="20" xfId="30" applyNumberFormat="1" applyFont="1" applyBorder="1" applyAlignment="1">
      <alignment horizontal="left" vertical="center"/>
    </xf>
    <xf numFmtId="42" fontId="7" fillId="0" borderId="64" xfId="24" applyNumberFormat="1" applyFont="1" applyBorder="1" applyAlignment="1">
      <alignment vertical="center"/>
    </xf>
    <xf numFmtId="42" fontId="7" fillId="0" borderId="64" xfId="24" applyNumberFormat="1" applyFont="1" applyFill="1" applyBorder="1" applyAlignment="1">
      <alignment vertical="center"/>
    </xf>
    <xf numFmtId="42" fontId="7" fillId="0" borderId="20" xfId="24" applyNumberFormat="1" applyFont="1" applyFill="1" applyBorder="1" applyAlignment="1">
      <alignment vertical="center"/>
    </xf>
    <xf numFmtId="41" fontId="7" fillId="0" borderId="32" xfId="24" applyNumberFormat="1" applyFont="1" applyFill="1" applyBorder="1" applyAlignment="1">
      <alignment vertical="center"/>
    </xf>
    <xf numFmtId="41" fontId="7" fillId="0" borderId="73" xfId="24" applyNumberFormat="1" applyFont="1" applyFill="1" applyBorder="1" applyAlignment="1">
      <alignment vertical="center"/>
    </xf>
    <xf numFmtId="42" fontId="9" fillId="0" borderId="5" xfId="30" applyNumberFormat="1" applyFont="1" applyBorder="1" applyAlignment="1">
      <alignment vertical="center"/>
    </xf>
    <xf numFmtId="42" fontId="7" fillId="0" borderId="5" xfId="30" applyNumberFormat="1" applyFont="1" applyBorder="1" applyAlignment="1">
      <alignment vertical="center"/>
    </xf>
    <xf numFmtId="42" fontId="7" fillId="0" borderId="31" xfId="30" applyNumberFormat="1" applyFont="1" applyBorder="1" applyAlignment="1">
      <alignment vertical="center"/>
    </xf>
    <xf numFmtId="42" fontId="9" fillId="0" borderId="31" xfId="29" applyNumberFormat="1" applyFont="1" applyBorder="1" applyAlignment="1">
      <alignment vertical="center"/>
    </xf>
    <xf numFmtId="42" fontId="9" fillId="0" borderId="31" xfId="20" applyNumberFormat="1" applyFont="1" applyBorder="1" applyAlignment="1">
      <alignment vertical="center"/>
    </xf>
    <xf numFmtId="42" fontId="14" fillId="0" borderId="31" xfId="20" applyNumberFormat="1" applyFont="1" applyBorder="1" applyAlignment="1">
      <alignment vertical="center"/>
    </xf>
    <xf numFmtId="42" fontId="7" fillId="0" borderId="31" xfId="31" applyNumberFormat="1" applyFont="1" applyBorder="1" applyAlignment="1">
      <alignment vertical="center"/>
    </xf>
    <xf numFmtId="42" fontId="14" fillId="0" borderId="31" xfId="31" applyNumberFormat="1" applyFont="1" applyBorder="1" applyAlignment="1">
      <alignment vertical="center"/>
    </xf>
    <xf numFmtId="43" fontId="7" fillId="0" borderId="75" xfId="23" applyNumberFormat="1" applyFont="1" applyBorder="1" applyAlignment="1">
      <alignment vertical="center"/>
    </xf>
    <xf numFmtId="42" fontId="53" fillId="0" borderId="0" xfId="24" applyNumberFormat="1" applyFont="1" applyFill="1" applyBorder="1"/>
    <xf numFmtId="0" fontId="7" fillId="0" borderId="0" xfId="24" applyFont="1" applyFill="1" applyBorder="1" applyAlignment="1"/>
    <xf numFmtId="42" fontId="53" fillId="0" borderId="0" xfId="24" applyNumberFormat="1" applyFont="1" applyFill="1" applyBorder="1" applyAlignment="1"/>
    <xf numFmtId="42" fontId="53" fillId="0" borderId="0" xfId="30" applyNumberFormat="1" applyFont="1" applyBorder="1" applyAlignment="1">
      <alignment horizontal="right" vertical="center"/>
    </xf>
    <xf numFmtId="42" fontId="53" fillId="0" borderId="19" xfId="30" applyNumberFormat="1" applyFont="1" applyBorder="1" applyAlignment="1">
      <alignment horizontal="right" vertical="center"/>
    </xf>
    <xf numFmtId="0" fontId="53" fillId="0" borderId="19" xfId="30" applyFont="1" applyBorder="1" applyAlignment="1">
      <alignment vertical="center"/>
    </xf>
    <xf numFmtId="42" fontId="53" fillId="0" borderId="0" xfId="30" applyNumberFormat="1" applyFont="1"/>
    <xf numFmtId="42" fontId="54" fillId="0" borderId="0" xfId="31" applyNumberFormat="1" applyFont="1"/>
    <xf numFmtId="42" fontId="7" fillId="0" borderId="33" xfId="33" applyNumberFormat="1" applyFont="1" applyFill="1" applyBorder="1" applyAlignment="1" applyProtection="1">
      <alignment vertical="center"/>
      <protection locked="0"/>
    </xf>
    <xf numFmtId="42" fontId="7" fillId="0" borderId="33" xfId="30" applyNumberFormat="1" applyFont="1" applyFill="1" applyBorder="1" applyAlignment="1" applyProtection="1">
      <alignment vertical="center"/>
      <protection locked="0"/>
    </xf>
    <xf numFmtId="41" fontId="7" fillId="0" borderId="33" xfId="30" applyNumberFormat="1" applyFont="1" applyFill="1" applyBorder="1" applyAlignment="1" applyProtection="1">
      <alignment vertical="center"/>
      <protection locked="0"/>
    </xf>
    <xf numFmtId="41" fontId="7" fillId="0" borderId="36" xfId="30" applyNumberFormat="1" applyFont="1" applyFill="1" applyBorder="1" applyAlignment="1" applyProtection="1">
      <alignment vertical="center"/>
      <protection locked="0"/>
    </xf>
    <xf numFmtId="41" fontId="7" fillId="0" borderId="32" xfId="30" applyNumberFormat="1" applyFont="1" applyFill="1" applyBorder="1" applyAlignment="1" applyProtection="1">
      <alignment vertical="center"/>
      <protection locked="0"/>
    </xf>
    <xf numFmtId="41" fontId="7" fillId="0" borderId="29" xfId="30" applyNumberFormat="1" applyFont="1" applyFill="1" applyBorder="1" applyAlignment="1" applyProtection="1">
      <alignment vertical="center"/>
      <protection locked="0"/>
    </xf>
    <xf numFmtId="41" fontId="7" fillId="0" borderId="37" xfId="30" applyNumberFormat="1" applyFont="1" applyFill="1" applyBorder="1" applyAlignment="1" applyProtection="1">
      <alignment vertical="center"/>
      <protection locked="0"/>
    </xf>
    <xf numFmtId="41" fontId="7" fillId="0" borderId="0" xfId="30" applyNumberFormat="1" applyFont="1" applyFill="1" applyBorder="1" applyAlignment="1" applyProtection="1">
      <alignment vertical="center"/>
      <protection locked="0"/>
    </xf>
    <xf numFmtId="42" fontId="7" fillId="0" borderId="24" xfId="30" applyNumberFormat="1" applyFont="1" applyFill="1" applyBorder="1" applyAlignment="1" applyProtection="1">
      <alignment vertical="center"/>
      <protection locked="0"/>
    </xf>
    <xf numFmtId="0" fontId="9" fillId="0" borderId="0" xfId="31" applyFont="1"/>
    <xf numFmtId="0" fontId="9" fillId="0" borderId="0" xfId="31" applyFont="1" applyProtection="1">
      <protection locked="0"/>
    </xf>
    <xf numFmtId="0" fontId="9" fillId="0" borderId="0" xfId="31" applyFont="1" applyAlignment="1">
      <alignment horizontal="left"/>
    </xf>
    <xf numFmtId="0" fontId="3" fillId="0" borderId="0" xfId="31" applyProtection="1">
      <protection locked="0"/>
    </xf>
    <xf numFmtId="0" fontId="7" fillId="0" borderId="0" xfId="30" applyFont="1" applyFill="1" applyProtection="1">
      <protection locked="0"/>
    </xf>
    <xf numFmtId="0" fontId="9" fillId="0" borderId="0" xfId="31" applyFont="1" applyAlignment="1" applyProtection="1">
      <alignment horizontal="left"/>
      <protection locked="0"/>
    </xf>
    <xf numFmtId="42" fontId="7" fillId="0" borderId="33" xfId="30" applyNumberFormat="1" applyFont="1" applyBorder="1" applyAlignment="1" applyProtection="1">
      <alignment vertical="center"/>
      <protection locked="0"/>
    </xf>
    <xf numFmtId="41" fontId="7" fillId="0" borderId="33" xfId="30" applyNumberFormat="1" applyFont="1" applyBorder="1" applyAlignment="1" applyProtection="1">
      <alignment vertical="center"/>
      <protection locked="0"/>
    </xf>
    <xf numFmtId="42" fontId="7" fillId="0" borderId="24" xfId="30" applyNumberFormat="1" applyFont="1" applyBorder="1" applyAlignment="1" applyProtection="1">
      <alignment vertical="center"/>
      <protection locked="0"/>
    </xf>
    <xf numFmtId="42" fontId="7" fillId="0" borderId="34" xfId="30" applyNumberFormat="1" applyFont="1" applyBorder="1" applyAlignment="1" applyProtection="1">
      <alignment vertical="center"/>
      <protection locked="0"/>
    </xf>
    <xf numFmtId="42" fontId="7" fillId="0" borderId="34" xfId="30" applyNumberFormat="1" applyFont="1" applyFill="1" applyBorder="1" applyAlignment="1" applyProtection="1">
      <alignment vertical="center"/>
      <protection locked="0"/>
    </xf>
    <xf numFmtId="41" fontId="7" fillId="0" borderId="34" xfId="30" applyNumberFormat="1" applyFont="1" applyFill="1" applyBorder="1" applyAlignment="1" applyProtection="1">
      <alignment vertical="center"/>
      <protection locked="0"/>
    </xf>
    <xf numFmtId="41" fontId="7" fillId="0" borderId="24" xfId="30" applyNumberFormat="1" applyFont="1" applyBorder="1" applyAlignment="1" applyProtection="1">
      <alignment vertical="center"/>
      <protection locked="0"/>
    </xf>
    <xf numFmtId="41" fontId="7" fillId="0" borderId="24" xfId="30" applyNumberFormat="1" applyFont="1" applyFill="1" applyBorder="1" applyAlignment="1" applyProtection="1">
      <alignment vertical="center"/>
      <protection locked="0"/>
    </xf>
    <xf numFmtId="41" fontId="7" fillId="0" borderId="34" xfId="30" applyNumberFormat="1" applyFont="1" applyBorder="1" applyAlignment="1" applyProtection="1">
      <alignment vertical="center"/>
      <protection locked="0"/>
    </xf>
    <xf numFmtId="41" fontId="7" fillId="0" borderId="58" xfId="30" applyNumberFormat="1" applyFont="1" applyBorder="1" applyAlignment="1" applyProtection="1">
      <alignment vertical="center"/>
      <protection locked="0"/>
    </xf>
    <xf numFmtId="41" fontId="7" fillId="0" borderId="46" xfId="30" applyNumberFormat="1" applyFont="1" applyFill="1" applyBorder="1" applyAlignment="1" applyProtection="1">
      <alignment vertical="center"/>
      <protection locked="0"/>
    </xf>
    <xf numFmtId="42" fontId="7" fillId="0" borderId="2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42" fontId="7" fillId="0" borderId="39" xfId="24" applyNumberFormat="1" applyFont="1" applyBorder="1" applyAlignment="1" applyProtection="1">
      <alignment vertical="center"/>
      <protection locked="0"/>
    </xf>
    <xf numFmtId="42" fontId="7" fillId="0" borderId="62" xfId="24" applyNumberFormat="1" applyFont="1" applyBorder="1" applyAlignment="1" applyProtection="1">
      <alignment vertical="center"/>
      <protection locked="0"/>
    </xf>
    <xf numFmtId="42" fontId="7" fillId="0" borderId="39" xfId="24" applyNumberFormat="1" applyFont="1" applyFill="1" applyBorder="1" applyAlignment="1" applyProtection="1">
      <alignment vertical="center"/>
      <protection locked="0"/>
    </xf>
    <xf numFmtId="42" fontId="7" fillId="0" borderId="3" xfId="24" applyNumberFormat="1" applyFont="1" applyFill="1" applyBorder="1" applyAlignment="1" applyProtection="1">
      <alignment vertical="center"/>
      <protection locked="0"/>
    </xf>
    <xf numFmtId="42" fontId="3" fillId="0" borderId="3" xfId="24" applyNumberFormat="1" applyBorder="1" applyAlignment="1" applyProtection="1">
      <alignment vertical="center"/>
      <protection locked="0"/>
    </xf>
    <xf numFmtId="41" fontId="7" fillId="0" borderId="34" xfId="24" applyNumberFormat="1" applyFont="1" applyFill="1" applyBorder="1" applyAlignment="1" applyProtection="1">
      <alignment vertical="center"/>
      <protection locked="0"/>
    </xf>
    <xf numFmtId="41" fontId="3" fillId="0" borderId="34" xfId="24" applyNumberFormat="1" applyBorder="1" applyAlignment="1" applyProtection="1">
      <alignment vertical="center"/>
      <protection locked="0"/>
    </xf>
    <xf numFmtId="41" fontId="7" fillId="0" borderId="38" xfId="24" applyNumberFormat="1" applyFont="1" applyFill="1" applyBorder="1" applyAlignment="1" applyProtection="1">
      <alignment vertical="center"/>
      <protection locked="0"/>
    </xf>
    <xf numFmtId="41" fontId="3" fillId="0" borderId="38" xfId="24" applyNumberFormat="1" applyBorder="1" applyAlignment="1" applyProtection="1">
      <alignment vertical="center"/>
      <protection locked="0"/>
    </xf>
    <xf numFmtId="42" fontId="7" fillId="0" borderId="20" xfId="24" applyNumberFormat="1" applyFont="1" applyFill="1" applyBorder="1" applyAlignment="1" applyProtection="1">
      <alignment vertical="center"/>
    </xf>
    <xf numFmtId="41" fontId="7" fillId="0" borderId="32" xfId="24" applyNumberFormat="1" applyFont="1" applyFill="1" applyBorder="1" applyAlignment="1" applyProtection="1">
      <alignment vertical="center"/>
    </xf>
    <xf numFmtId="41" fontId="7" fillId="0" borderId="73" xfId="24" applyNumberFormat="1" applyFont="1" applyFill="1" applyBorder="1" applyAlignment="1" applyProtection="1">
      <alignment vertical="center"/>
    </xf>
    <xf numFmtId="0" fontId="7" fillId="0" borderId="3" xfId="30" applyFont="1" applyBorder="1" applyAlignment="1" applyProtection="1">
      <alignment vertical="center"/>
      <protection locked="0"/>
    </xf>
    <xf numFmtId="42" fontId="7" fillId="0" borderId="3" xfId="30" applyNumberFormat="1" applyFont="1" applyBorder="1" applyAlignment="1" applyProtection="1">
      <alignment horizontal="left" vertical="center"/>
      <protection locked="0"/>
    </xf>
    <xf numFmtId="41" fontId="7" fillId="0" borderId="3" xfId="30" applyNumberFormat="1" applyFont="1" applyBorder="1" applyAlignment="1" applyProtection="1">
      <alignment horizontal="left" vertical="center"/>
      <protection locked="0"/>
    </xf>
    <xf numFmtId="0" fontId="7" fillId="0" borderId="3" xfId="30" applyFont="1" applyBorder="1" applyAlignment="1" applyProtection="1">
      <alignment horizontal="center" vertical="center" wrapText="1"/>
      <protection locked="0"/>
    </xf>
    <xf numFmtId="41" fontId="7" fillId="0" borderId="4" xfId="30" applyNumberFormat="1" applyFont="1" applyBorder="1" applyAlignment="1" applyProtection="1">
      <alignment horizontal="left" vertical="center"/>
      <protection locked="0"/>
    </xf>
    <xf numFmtId="42" fontId="7" fillId="0" borderId="26" xfId="30" applyNumberFormat="1" applyFont="1" applyBorder="1" applyAlignment="1" applyProtection="1">
      <alignment horizontal="left" vertical="center"/>
      <protection locked="0"/>
    </xf>
    <xf numFmtId="41" fontId="7" fillId="0" borderId="26" xfId="30" applyNumberFormat="1" applyFont="1" applyBorder="1" applyAlignment="1" applyProtection="1">
      <alignment horizontal="left" vertical="center"/>
      <protection locked="0"/>
    </xf>
    <xf numFmtId="41" fontId="7" fillId="0" borderId="22"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vertical="center"/>
      <protection locked="0"/>
    </xf>
    <xf numFmtId="41" fontId="7" fillId="0" borderId="20" xfId="30" applyNumberFormat="1" applyFont="1" applyBorder="1" applyAlignment="1" applyProtection="1">
      <alignment vertical="center"/>
      <protection locked="0"/>
    </xf>
    <xf numFmtId="41" fontId="7" fillId="0" borderId="21" xfId="30" applyNumberFormat="1" applyFont="1" applyBorder="1" applyAlignment="1" applyProtection="1">
      <alignment vertical="center"/>
      <protection locked="0"/>
    </xf>
    <xf numFmtId="44" fontId="7" fillId="0" borderId="3" xfId="25" applyNumberFormat="1" applyFont="1" applyBorder="1" applyAlignment="1">
      <alignment vertical="center"/>
    </xf>
    <xf numFmtId="44" fontId="7" fillId="0" borderId="20" xfId="25" applyNumberFormat="1" applyFont="1" applyBorder="1" applyAlignment="1">
      <alignment vertical="center"/>
    </xf>
    <xf numFmtId="43" fontId="7" fillId="0" borderId="20" xfId="25" applyNumberFormat="1" applyFont="1" applyBorder="1" applyAlignment="1">
      <alignment vertical="center"/>
    </xf>
    <xf numFmtId="43" fontId="7" fillId="0" borderId="21" xfId="25" applyNumberFormat="1" applyFont="1" applyBorder="1" applyAlignment="1">
      <alignment vertical="center"/>
    </xf>
    <xf numFmtId="44" fontId="7" fillId="0" borderId="5" xfId="25" applyNumberFormat="1" applyFont="1" applyBorder="1" applyAlignment="1">
      <alignment vertical="center"/>
    </xf>
    <xf numFmtId="0" fontId="7" fillId="0" borderId="3" xfId="25" applyNumberFormat="1" applyFont="1" applyBorder="1" applyAlignment="1">
      <alignment vertical="center"/>
    </xf>
    <xf numFmtId="0" fontId="9" fillId="0" borderId="0" xfId="25" applyFont="1" applyFill="1" applyAlignment="1" applyProtection="1">
      <alignment vertical="center"/>
      <protection locked="0"/>
    </xf>
    <xf numFmtId="0" fontId="9" fillId="0" borderId="0" xfId="28" applyFont="1" applyProtection="1">
      <protection locked="0"/>
    </xf>
    <xf numFmtId="44" fontId="7" fillId="0" borderId="3" xfId="25" applyNumberFormat="1" applyFont="1" applyBorder="1" applyAlignment="1" applyProtection="1">
      <alignment vertical="center"/>
      <protection locked="0"/>
    </xf>
    <xf numFmtId="43" fontId="7" fillId="0" borderId="3" xfId="25" applyNumberFormat="1" applyFont="1" applyBorder="1" applyAlignment="1" applyProtection="1">
      <alignment vertical="center"/>
      <protection locked="0"/>
    </xf>
    <xf numFmtId="43" fontId="7" fillId="0" borderId="4" xfId="25" applyNumberFormat="1" applyFont="1" applyBorder="1" applyAlignment="1" applyProtection="1">
      <alignment vertical="center"/>
      <protection locked="0"/>
    </xf>
    <xf numFmtId="41" fontId="7" fillId="0" borderId="3" xfId="30" applyNumberFormat="1" applyFont="1" applyFill="1" applyBorder="1" applyAlignment="1" applyProtection="1">
      <alignment vertical="center"/>
      <protection locked="0"/>
    </xf>
    <xf numFmtId="41" fontId="3" fillId="0" borderId="34" xfId="30" applyNumberFormat="1" applyBorder="1" applyAlignment="1" applyProtection="1">
      <alignment vertical="center"/>
      <protection locked="0"/>
    </xf>
    <xf numFmtId="41" fontId="3" fillId="0" borderId="33" xfId="30" applyNumberFormat="1" applyBorder="1" applyAlignment="1" applyProtection="1">
      <alignment vertical="center"/>
      <protection locked="0"/>
    </xf>
    <xf numFmtId="41" fontId="3" fillId="0" borderId="38" xfId="30" applyNumberFormat="1" applyBorder="1" applyAlignment="1" applyProtection="1">
      <alignment vertical="center"/>
      <protection locked="0"/>
    </xf>
    <xf numFmtId="41" fontId="3" fillId="0" borderId="46" xfId="30" applyNumberFormat="1" applyBorder="1" applyAlignment="1" applyProtection="1">
      <alignment vertical="center"/>
      <protection locked="0"/>
    </xf>
    <xf numFmtId="41" fontId="7" fillId="0" borderId="38" xfId="30" applyNumberFormat="1" applyFont="1" applyFill="1" applyBorder="1" applyAlignment="1" applyProtection="1">
      <alignment vertical="center"/>
      <protection locked="0"/>
    </xf>
    <xf numFmtId="41" fontId="7" fillId="0" borderId="46" xfId="30" applyNumberFormat="1" applyFont="1" applyBorder="1" applyAlignment="1" applyProtection="1">
      <alignment vertical="center"/>
      <protection locked="0"/>
    </xf>
    <xf numFmtId="41" fontId="7" fillId="0" borderId="38" xfId="30" applyNumberFormat="1" applyFont="1" applyBorder="1" applyAlignment="1" applyProtection="1">
      <alignment vertical="center"/>
      <protection locked="0"/>
    </xf>
    <xf numFmtId="42" fontId="7" fillId="0" borderId="3" xfId="30" applyNumberFormat="1" applyFont="1" applyBorder="1" applyAlignment="1" applyProtection="1">
      <alignment vertical="center"/>
      <protection locked="0"/>
    </xf>
    <xf numFmtId="0" fontId="9" fillId="0" borderId="0" xfId="28" applyFont="1" applyAlignment="1" applyProtection="1">
      <alignment horizontal="left"/>
      <protection locked="0"/>
    </xf>
    <xf numFmtId="42" fontId="7" fillId="0" borderId="25" xfId="30" applyNumberFormat="1" applyFont="1" applyBorder="1" applyAlignment="1" applyProtection="1">
      <alignment vertical="center"/>
      <protection locked="0"/>
    </xf>
    <xf numFmtId="0" fontId="7" fillId="0" borderId="24" xfId="30" applyFont="1" applyBorder="1" applyAlignment="1" applyProtection="1">
      <alignment vertical="center"/>
      <protection locked="0"/>
    </xf>
    <xf numFmtId="42" fontId="7" fillId="0" borderId="26" xfId="30" applyNumberFormat="1" applyFont="1" applyBorder="1" applyAlignment="1" applyProtection="1">
      <alignment vertical="center"/>
      <protection locked="0"/>
    </xf>
    <xf numFmtId="41" fontId="7" fillId="0" borderId="26" xfId="30" applyNumberFormat="1" applyFont="1" applyBorder="1" applyAlignment="1" applyProtection="1">
      <alignment vertical="center"/>
      <protection locked="0"/>
    </xf>
    <xf numFmtId="41" fontId="7" fillId="0" borderId="22" xfId="30" applyNumberFormat="1" applyFont="1" applyBorder="1" applyAlignment="1" applyProtection="1">
      <alignment vertical="center"/>
      <protection locked="0"/>
    </xf>
    <xf numFmtId="41" fontId="9" fillId="0" borderId="31" xfId="29" applyNumberFormat="1" applyFont="1" applyBorder="1" applyAlignment="1">
      <alignment horizontal="right" vertical="center"/>
    </xf>
    <xf numFmtId="41" fontId="9" fillId="0" borderId="31" xfId="29" applyNumberFormat="1" applyFont="1" applyBorder="1" applyAlignment="1">
      <alignment vertical="center"/>
    </xf>
    <xf numFmtId="0" fontId="7" fillId="0" borderId="3" xfId="29" applyFont="1" applyBorder="1" applyAlignment="1" applyProtection="1">
      <alignment vertical="center"/>
      <protection locked="0"/>
    </xf>
    <xf numFmtId="41" fontId="7" fillId="0" borderId="3" xfId="29" applyNumberFormat="1" applyFont="1" applyBorder="1" applyAlignment="1" applyProtection="1">
      <alignment vertical="center"/>
      <protection locked="0"/>
    </xf>
    <xf numFmtId="42" fontId="7" fillId="0" borderId="20" xfId="29" applyNumberFormat="1" applyFont="1" applyBorder="1" applyAlignment="1" applyProtection="1">
      <alignment vertical="center"/>
      <protection locked="0"/>
    </xf>
    <xf numFmtId="41" fontId="7" fillId="0" borderId="20" xfId="29" applyNumberFormat="1" applyFont="1" applyBorder="1" applyAlignment="1" applyProtection="1">
      <alignment vertical="center"/>
      <protection locked="0"/>
    </xf>
    <xf numFmtId="41" fontId="7" fillId="0" borderId="9" xfId="29" applyNumberFormat="1" applyFont="1" applyBorder="1" applyAlignment="1" applyProtection="1">
      <alignment vertical="center"/>
      <protection locked="0"/>
    </xf>
    <xf numFmtId="41" fontId="7" fillId="0" borderId="25" xfId="29" applyNumberFormat="1" applyFont="1" applyBorder="1" applyAlignment="1" applyProtection="1">
      <alignment vertical="center"/>
      <protection locked="0"/>
    </xf>
    <xf numFmtId="0" fontId="7" fillId="0" borderId="24" xfId="29" applyFont="1" applyBorder="1" applyAlignment="1" applyProtection="1">
      <alignment vertical="center"/>
      <protection locked="0"/>
    </xf>
    <xf numFmtId="41" fontId="25" fillId="0" borderId="3" xfId="29" applyNumberFormat="1" applyFont="1" applyBorder="1" applyAlignment="1" applyProtection="1">
      <alignment horizontal="center" vertical="center"/>
      <protection locked="0"/>
    </xf>
    <xf numFmtId="42" fontId="7" fillId="0" borderId="26" xfId="29" applyNumberFormat="1" applyFont="1" applyBorder="1" applyAlignment="1" applyProtection="1">
      <alignment vertical="center"/>
      <protection locked="0"/>
    </xf>
    <xf numFmtId="41" fontId="25" fillId="0" borderId="9" xfId="29" applyNumberFormat="1" applyFont="1" applyBorder="1" applyAlignment="1" applyProtection="1">
      <alignment horizontal="center" vertical="center"/>
      <protection locked="0"/>
    </xf>
    <xf numFmtId="41" fontId="7" fillId="0" borderId="26" xfId="29" applyNumberFormat="1" applyFont="1" applyBorder="1" applyAlignment="1" applyProtection="1">
      <alignment vertical="center"/>
      <protection locked="0"/>
    </xf>
    <xf numFmtId="41" fontId="7" fillId="0" borderId="27" xfId="29" applyNumberFormat="1" applyFont="1" applyBorder="1" applyAlignment="1" applyProtection="1">
      <alignment vertical="center"/>
      <protection locked="0"/>
    </xf>
    <xf numFmtId="0" fontId="7" fillId="0" borderId="9" xfId="29" applyFont="1" applyBorder="1" applyAlignment="1" applyProtection="1">
      <alignment vertical="center"/>
      <protection locked="0"/>
    </xf>
    <xf numFmtId="0" fontId="7" fillId="0" borderId="33" xfId="29" applyFont="1" applyFill="1" applyBorder="1" applyAlignment="1" applyProtection="1">
      <alignment vertical="center"/>
      <protection locked="0"/>
    </xf>
    <xf numFmtId="41" fontId="7" fillId="0" borderId="34" xfId="29" applyNumberFormat="1" applyFont="1" applyFill="1" applyBorder="1" applyAlignment="1" applyProtection="1">
      <alignment vertical="center"/>
      <protection locked="0"/>
    </xf>
    <xf numFmtId="41" fontId="7" fillId="0" borderId="32" xfId="29" applyNumberFormat="1" applyFont="1" applyFill="1" applyBorder="1" applyAlignment="1" applyProtection="1">
      <alignment vertical="center"/>
      <protection locked="0"/>
    </xf>
    <xf numFmtId="0" fontId="9" fillId="0" borderId="0" xfId="26" applyFont="1" applyProtection="1">
      <protection locked="0"/>
    </xf>
    <xf numFmtId="41" fontId="9" fillId="0" borderId="31" xfId="20" applyNumberFormat="1" applyFont="1" applyBorder="1" applyAlignment="1">
      <alignment vertical="center"/>
    </xf>
    <xf numFmtId="0" fontId="9" fillId="0" borderId="29" xfId="20" applyFont="1" applyBorder="1" applyAlignment="1" applyProtection="1">
      <alignment horizontal="center" vertical="center"/>
      <protection locked="0"/>
    </xf>
    <xf numFmtId="0" fontId="7" fillId="0" borderId="3" xfId="20" applyFont="1" applyBorder="1" applyAlignment="1" applyProtection="1">
      <alignment vertical="center"/>
      <protection locked="0"/>
    </xf>
    <xf numFmtId="0" fontId="7" fillId="0" borderId="3" xfId="20" applyFont="1" applyFill="1" applyBorder="1" applyAlignment="1" applyProtection="1">
      <alignment vertical="center"/>
      <protection locked="0"/>
    </xf>
    <xf numFmtId="41" fontId="7" fillId="0" borderId="3" xfId="20" applyNumberFormat="1" applyFont="1" applyBorder="1" applyAlignment="1" applyProtection="1">
      <alignment vertical="center"/>
      <protection locked="0"/>
    </xf>
    <xf numFmtId="42" fontId="7" fillId="0" borderId="3" xfId="20" applyNumberFormat="1" applyFont="1" applyBorder="1" applyAlignment="1" applyProtection="1">
      <alignment vertical="center"/>
      <protection locked="0"/>
    </xf>
    <xf numFmtId="0" fontId="7" fillId="0" borderId="29" xfId="20" applyFont="1" applyBorder="1" applyAlignment="1" applyProtection="1">
      <alignment horizontal="left" vertical="center"/>
      <protection locked="0"/>
    </xf>
    <xf numFmtId="41" fontId="7" fillId="0" borderId="9" xfId="20" applyNumberFormat="1" applyFont="1" applyBorder="1" applyAlignment="1" applyProtection="1">
      <alignment vertical="center"/>
      <protection locked="0"/>
    </xf>
    <xf numFmtId="41" fontId="14" fillId="0" borderId="31" xfId="20" applyNumberFormat="1" applyFont="1" applyBorder="1" applyAlignment="1">
      <alignment vertical="center"/>
    </xf>
    <xf numFmtId="42" fontId="7" fillId="0" borderId="20" xfId="31" applyNumberFormat="1" applyFont="1" applyBorder="1" applyAlignment="1" applyProtection="1">
      <alignment vertical="center"/>
      <protection locked="0"/>
    </xf>
    <xf numFmtId="41" fontId="7" fillId="0" borderId="20" xfId="31" applyNumberFormat="1" applyFont="1" applyBorder="1" applyAlignment="1" applyProtection="1">
      <alignment vertical="center"/>
      <protection locked="0"/>
    </xf>
    <xf numFmtId="41" fontId="7" fillId="0" borderId="32" xfId="31" applyNumberFormat="1" applyFont="1" applyBorder="1" applyAlignment="1" applyProtection="1">
      <alignment vertical="center"/>
      <protection locked="0"/>
    </xf>
    <xf numFmtId="41" fontId="7" fillId="0" borderId="25" xfId="31" applyNumberFormat="1" applyFont="1" applyBorder="1" applyAlignment="1" applyProtection="1">
      <alignment vertical="center"/>
      <protection locked="0"/>
    </xf>
    <xf numFmtId="0" fontId="7" fillId="0" borderId="30" xfId="31" applyFont="1" applyBorder="1" applyAlignment="1" applyProtection="1">
      <alignment vertical="center"/>
      <protection locked="0"/>
    </xf>
    <xf numFmtId="41" fontId="7" fillId="0" borderId="24" xfId="31" applyNumberFormat="1" applyFont="1" applyBorder="1" applyAlignment="1" applyProtection="1">
      <alignment vertical="center"/>
      <protection locked="0"/>
    </xf>
    <xf numFmtId="41" fontId="7" fillId="0" borderId="21" xfId="31" applyNumberFormat="1" applyFont="1" applyBorder="1" applyAlignment="1" applyProtection="1">
      <alignment vertical="center"/>
      <protection locked="0"/>
    </xf>
    <xf numFmtId="0" fontId="7" fillId="0" borderId="36" xfId="31" applyFont="1" applyBorder="1" applyAlignment="1" applyProtection="1">
      <alignment vertical="center"/>
      <protection locked="0"/>
    </xf>
    <xf numFmtId="0" fontId="7" fillId="0" borderId="47" xfId="31" applyFont="1" applyBorder="1" applyAlignment="1" applyProtection="1">
      <alignment vertical="center"/>
      <protection locked="0"/>
    </xf>
    <xf numFmtId="0" fontId="9" fillId="0" borderId="0" xfId="22" applyFont="1" applyAlignment="1" applyProtection="1">
      <alignment horizontal="left"/>
      <protection locked="0"/>
    </xf>
    <xf numFmtId="43" fontId="7" fillId="0" borderId="29" xfId="23" applyNumberFormat="1" applyFont="1" applyBorder="1" applyAlignment="1" applyProtection="1">
      <alignment vertical="center"/>
      <protection locked="0"/>
    </xf>
    <xf numFmtId="43" fontId="3" fillId="0" borderId="0" xfId="22" applyNumberFormat="1" applyAlignment="1" applyProtection="1">
      <alignment vertical="center"/>
      <protection locked="0"/>
    </xf>
    <xf numFmtId="0" fontId="9" fillId="0" borderId="0" xfId="21" applyFont="1" applyAlignment="1" applyProtection="1">
      <alignment horizontal="left"/>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1" xfId="30" applyFont="1" applyFill="1" applyBorder="1" applyAlignment="1" applyProtection="1">
      <alignment horizontal="left" vertical="center"/>
      <protection locked="0"/>
    </xf>
    <xf numFmtId="0" fontId="7" fillId="0" borderId="34" xfId="30" applyFont="1" applyFill="1" applyBorder="1" applyAlignment="1" applyProtection="1">
      <alignment vertical="center"/>
      <protection locked="0"/>
    </xf>
    <xf numFmtId="0" fontId="7" fillId="0" borderId="34" xfId="30" quotePrefix="1" applyFont="1" applyFill="1" applyBorder="1" applyAlignment="1" applyProtection="1">
      <alignment vertical="center"/>
      <protection locked="0"/>
    </xf>
    <xf numFmtId="0" fontId="7" fillId="0" borderId="47" xfId="30" applyFont="1" applyFill="1" applyBorder="1" applyAlignment="1" applyProtection="1">
      <alignment horizontal="left" vertical="center"/>
      <protection locked="0"/>
    </xf>
    <xf numFmtId="0" fontId="7" fillId="0" borderId="47" xfId="30" applyFont="1" applyFill="1" applyBorder="1" applyAlignment="1" applyProtection="1">
      <alignment vertical="center"/>
      <protection locked="0"/>
    </xf>
    <xf numFmtId="0" fontId="7" fillId="0" borderId="51" xfId="30" applyFont="1" applyFill="1" applyBorder="1" applyAlignment="1" applyProtection="1">
      <alignment vertical="center"/>
      <protection locked="0"/>
    </xf>
    <xf numFmtId="0" fontId="7" fillId="0" borderId="14" xfId="30" applyFont="1" applyFill="1" applyBorder="1" applyAlignment="1" applyProtection="1">
      <alignment vertical="center"/>
      <protection locked="0"/>
    </xf>
    <xf numFmtId="0" fontId="7" fillId="0" borderId="36" xfId="30" applyFont="1" applyFill="1" applyBorder="1" applyAlignment="1" applyProtection="1">
      <alignment vertical="center"/>
      <protection locked="0"/>
    </xf>
    <xf numFmtId="0" fontId="7" fillId="0" borderId="0" xfId="30" applyFont="1" applyFill="1" applyBorder="1" applyAlignment="1" applyProtection="1">
      <alignment vertical="center"/>
      <protection locked="0"/>
    </xf>
    <xf numFmtId="41" fontId="7" fillId="0" borderId="3" xfId="30" applyNumberFormat="1" applyFont="1" applyBorder="1" applyAlignment="1" applyProtection="1">
      <alignment vertical="center"/>
      <protection locked="0"/>
    </xf>
    <xf numFmtId="41" fontId="7" fillId="0" borderId="9" xfId="30" applyNumberFormat="1" applyFont="1" applyBorder="1" applyAlignment="1" applyProtection="1">
      <alignment vertical="center"/>
      <protection locked="0"/>
    </xf>
    <xf numFmtId="41" fontId="25" fillId="0" borderId="3" xfId="30" applyNumberFormat="1" applyFont="1" applyBorder="1" applyAlignment="1" applyProtection="1">
      <alignment horizontal="center" vertical="center"/>
      <protection locked="0"/>
    </xf>
    <xf numFmtId="41" fontId="25" fillId="0" borderId="9" xfId="30" applyNumberFormat="1" applyFont="1" applyBorder="1" applyAlignment="1" applyProtection="1">
      <alignment horizontal="center" vertical="center"/>
      <protection locked="0"/>
    </xf>
    <xf numFmtId="41" fontId="7" fillId="0" borderId="31" xfId="30" applyNumberFormat="1" applyFont="1" applyBorder="1" applyAlignment="1">
      <alignment vertical="center"/>
    </xf>
    <xf numFmtId="41" fontId="7" fillId="0" borderId="31" xfId="30" applyNumberFormat="1" applyFont="1" applyBorder="1" applyAlignment="1">
      <alignment horizontal="center" vertical="center"/>
    </xf>
    <xf numFmtId="0" fontId="7" fillId="0" borderId="33" xfId="31" applyFont="1" applyBorder="1" applyAlignment="1" applyProtection="1">
      <alignment vertical="center"/>
      <protection locked="0"/>
    </xf>
    <xf numFmtId="0" fontId="55" fillId="0" borderId="0" xfId="0" applyFont="1" applyAlignment="1">
      <alignment horizontal="center" vertical="center"/>
    </xf>
    <xf numFmtId="0" fontId="55" fillId="0" borderId="0" xfId="0" applyFont="1" applyAlignment="1" applyProtection="1">
      <alignment horizontal="center" vertical="center"/>
      <protection locked="0"/>
    </xf>
    <xf numFmtId="0" fontId="55" fillId="0" borderId="0" xfId="12" applyFont="1" applyAlignment="1" applyProtection="1">
      <alignment horizontal="center" vertical="center"/>
      <protection locked="0"/>
    </xf>
    <xf numFmtId="0" fontId="16" fillId="0" borderId="0" xfId="31" applyFont="1" applyAlignment="1" applyProtection="1">
      <alignment horizontal="left"/>
      <protection locked="0"/>
    </xf>
    <xf numFmtId="0" fontId="3" fillId="0" borderId="10" xfId="9" applyBorder="1" applyAlignment="1" applyProtection="1">
      <alignment horizontal="center" vertical="center"/>
      <protection locked="0"/>
    </xf>
    <xf numFmtId="0" fontId="33" fillId="0" borderId="68" xfId="9" applyFont="1" applyBorder="1" applyAlignment="1" applyProtection="1">
      <alignment horizontal="center" vertical="center"/>
      <protection locked="0"/>
    </xf>
    <xf numFmtId="14" fontId="45" fillId="0" borderId="11" xfId="17" applyNumberFormat="1" applyFont="1" applyBorder="1" applyAlignment="1" applyProtection="1">
      <alignment horizontal="center" vertical="center"/>
      <protection locked="0"/>
    </xf>
    <xf numFmtId="0" fontId="46" fillId="0" borderId="37" xfId="17" applyFont="1" applyBorder="1" applyAlignment="1" applyProtection="1">
      <alignment horizontal="center" vertical="center"/>
      <protection locked="0"/>
    </xf>
    <xf numFmtId="0" fontId="3" fillId="0" borderId="11" xfId="9" applyBorder="1" applyAlignment="1" applyProtection="1">
      <alignment horizontal="center" vertical="center"/>
      <protection locked="0"/>
    </xf>
    <xf numFmtId="0" fontId="33" fillId="0" borderId="37" xfId="9" applyFont="1" applyBorder="1" applyAlignment="1" applyProtection="1">
      <alignment horizontal="center" vertical="center"/>
      <protection locked="0"/>
    </xf>
    <xf numFmtId="0" fontId="3" fillId="0" borderId="2" xfId="9" applyBorder="1" applyAlignment="1" applyProtection="1">
      <alignment horizontal="center" vertical="center"/>
      <protection locked="0"/>
    </xf>
    <xf numFmtId="0" fontId="33" fillId="0" borderId="26" xfId="9" applyFont="1" applyBorder="1" applyAlignment="1" applyProtection="1">
      <alignment horizontal="center" vertical="center"/>
      <protection locked="0"/>
    </xf>
    <xf numFmtId="0" fontId="3" fillId="0" borderId="5" xfId="9" applyBorder="1" applyAlignment="1" applyProtection="1">
      <alignment horizontal="center" vertical="center"/>
      <protection locked="0"/>
    </xf>
    <xf numFmtId="0" fontId="33" fillId="0" borderId="22" xfId="9" applyFont="1" applyBorder="1" applyAlignment="1" applyProtection="1">
      <alignment horizontal="center" vertical="center"/>
      <protection locked="0"/>
    </xf>
    <xf numFmtId="0" fontId="3" fillId="0" borderId="2" xfId="16" applyBorder="1" applyAlignment="1" applyProtection="1">
      <alignment horizontal="center" vertical="center"/>
      <protection locked="0"/>
    </xf>
    <xf numFmtId="0" fontId="33" fillId="0" borderId="26" xfId="16" applyFont="1" applyBorder="1" applyAlignment="1" applyProtection="1">
      <alignment horizontal="center" vertical="center"/>
      <protection locked="0"/>
    </xf>
    <xf numFmtId="0" fontId="3" fillId="0" borderId="11" xfId="16" applyBorder="1" applyAlignment="1" applyProtection="1">
      <alignment horizontal="center" vertical="center"/>
      <protection locked="0"/>
    </xf>
    <xf numFmtId="0" fontId="33" fillId="0" borderId="37" xfId="16" applyFont="1" applyBorder="1" applyAlignment="1" applyProtection="1">
      <alignment horizontal="center" vertical="center"/>
      <protection locked="0"/>
    </xf>
    <xf numFmtId="0" fontId="3" fillId="0" borderId="5" xfId="16" applyBorder="1" applyAlignment="1" applyProtection="1">
      <alignment horizontal="center" vertical="center"/>
      <protection locked="0"/>
    </xf>
    <xf numFmtId="0" fontId="33" fillId="0" borderId="22" xfId="16" applyFont="1" applyBorder="1" applyAlignment="1" applyProtection="1">
      <alignment horizontal="center" vertical="center"/>
      <protection locked="0"/>
    </xf>
    <xf numFmtId="0" fontId="9" fillId="0" borderId="3" xfId="30" applyFont="1" applyBorder="1" applyAlignment="1" applyProtection="1">
      <alignment vertical="center"/>
      <protection locked="0"/>
    </xf>
    <xf numFmtId="0" fontId="3" fillId="0" borderId="3" xfId="30" applyBorder="1" applyAlignment="1" applyProtection="1">
      <alignment vertical="center"/>
      <protection locked="0"/>
    </xf>
    <xf numFmtId="0" fontId="7" fillId="0" borderId="4" xfId="30" applyFont="1" applyFill="1" applyBorder="1" applyAlignment="1" applyProtection="1">
      <alignment vertical="center"/>
      <protection locked="0"/>
    </xf>
    <xf numFmtId="0" fontId="3" fillId="0" borderId="30" xfId="30" applyBorder="1" applyAlignment="1" applyProtection="1">
      <alignment vertical="center"/>
      <protection locked="0"/>
    </xf>
    <xf numFmtId="0" fontId="3" fillId="0" borderId="30" xfId="30" applyFill="1" applyBorder="1" applyAlignment="1" applyProtection="1">
      <alignment vertical="center"/>
      <protection locked="0"/>
    </xf>
    <xf numFmtId="0" fontId="3" fillId="0" borderId="53" xfId="30" applyFill="1" applyBorder="1" applyAlignment="1" applyProtection="1">
      <alignment vertical="center"/>
      <protection locked="0"/>
    </xf>
    <xf numFmtId="0" fontId="3" fillId="0" borderId="39" xfId="30" applyBorder="1" applyAlignment="1" applyProtection="1">
      <alignment vertical="center"/>
      <protection locked="0"/>
    </xf>
    <xf numFmtId="0" fontId="3" fillId="0" borderId="34" xfId="30" applyBorder="1" applyAlignment="1" applyProtection="1">
      <alignment vertical="center"/>
      <protection locked="0"/>
    </xf>
    <xf numFmtId="0" fontId="3" fillId="0" borderId="38" xfId="30" applyBorder="1" applyAlignment="1" applyProtection="1">
      <alignment vertical="center"/>
      <protection locked="0"/>
    </xf>
    <xf numFmtId="9" fontId="3" fillId="0" borderId="38" xfId="34" applyFont="1" applyBorder="1" applyAlignment="1" applyProtection="1">
      <alignment vertical="center"/>
      <protection locked="0"/>
    </xf>
    <xf numFmtId="0" fontId="3" fillId="0" borderId="67" xfId="30" applyBorder="1" applyAlignment="1" applyProtection="1">
      <alignment vertical="center"/>
      <protection locked="0"/>
    </xf>
    <xf numFmtId="0" fontId="3" fillId="0" borderId="59" xfId="30" applyBorder="1" applyAlignment="1" applyProtection="1">
      <alignment vertical="center"/>
      <protection locked="0"/>
    </xf>
    <xf numFmtId="0" fontId="3" fillId="0" borderId="76" xfId="30" applyBorder="1" applyAlignment="1" applyProtection="1">
      <alignment vertical="center"/>
      <protection locked="0"/>
    </xf>
    <xf numFmtId="0" fontId="56" fillId="0" borderId="0" xfId="9" applyFont="1" applyAlignment="1">
      <alignment horizontal="center" vertical="center"/>
    </xf>
    <xf numFmtId="0" fontId="36" fillId="0" borderId="0" xfId="9" applyFont="1" applyAlignment="1">
      <alignment vertical="center"/>
    </xf>
    <xf numFmtId="0" fontId="5" fillId="0" borderId="0" xfId="9" applyFont="1" applyAlignment="1">
      <alignment horizontal="left" vertical="center"/>
    </xf>
    <xf numFmtId="0" fontId="59" fillId="0" borderId="0" xfId="7" applyFont="1" applyFill="1" applyAlignment="1" applyProtection="1">
      <alignment horizontal="left" vertical="center"/>
    </xf>
    <xf numFmtId="0" fontId="58" fillId="0" borderId="0" xfId="9" applyFont="1" applyAlignment="1">
      <alignment horizontal="left" vertical="center"/>
    </xf>
    <xf numFmtId="0" fontId="3" fillId="0" borderId="0" xfId="9" applyAlignment="1">
      <alignment vertical="center"/>
    </xf>
    <xf numFmtId="0" fontId="5" fillId="0" borderId="0" xfId="9" applyFont="1" applyAlignment="1">
      <alignment horizontal="center" vertical="center"/>
    </xf>
    <xf numFmtId="0" fontId="56" fillId="0" borderId="0" xfId="0" applyFont="1" applyAlignment="1">
      <alignment horizontal="center" vertical="center"/>
    </xf>
    <xf numFmtId="0" fontId="5" fillId="0" borderId="0" xfId="0" applyFont="1" applyAlignment="1">
      <alignment vertical="center"/>
    </xf>
    <xf numFmtId="0" fontId="58" fillId="0" borderId="0" xfId="0" applyFont="1" applyAlignment="1">
      <alignment vertical="center"/>
    </xf>
    <xf numFmtId="0" fontId="22" fillId="0" borderId="0" xfId="7" applyAlignment="1" applyProtection="1">
      <alignment vertical="center"/>
    </xf>
    <xf numFmtId="0" fontId="36"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9" fillId="0" borderId="0" xfId="31" applyFont="1" applyAlignment="1" applyProtection="1">
      <alignment horizontal="centerContinuous"/>
      <protection locked="0"/>
    </xf>
    <xf numFmtId="0" fontId="7" fillId="0" borderId="0" xfId="31" applyFont="1" applyAlignment="1">
      <alignment horizontal="centerContinuous"/>
    </xf>
    <xf numFmtId="0" fontId="6" fillId="0" borderId="0" xfId="27" applyFont="1" applyFill="1" applyAlignment="1">
      <alignment horizontal="centerContinuous" vertical="center"/>
    </xf>
    <xf numFmtId="0" fontId="7" fillId="0" borderId="29" xfId="31" applyFont="1" applyBorder="1"/>
    <xf numFmtId="0" fontId="7" fillId="0" borderId="29" xfId="27" applyFont="1" applyFill="1" applyBorder="1" applyAlignment="1">
      <alignment vertical="center"/>
    </xf>
    <xf numFmtId="0" fontId="7" fillId="0" borderId="36" xfId="27" applyFont="1" applyFill="1" applyBorder="1" applyAlignment="1">
      <alignment vertical="center"/>
    </xf>
    <xf numFmtId="0" fontId="7" fillId="0" borderId="36" xfId="31" applyFont="1" applyBorder="1"/>
    <xf numFmtId="0" fontId="7" fillId="0" borderId="0" xfId="27" applyFont="1" applyFill="1" applyBorder="1" applyAlignment="1">
      <alignment vertical="center"/>
    </xf>
    <xf numFmtId="0" fontId="8" fillId="0" borderId="0" xfId="27" applyFont="1" applyFill="1" applyAlignment="1">
      <alignment horizontal="centerContinuous" vertical="center"/>
    </xf>
    <xf numFmtId="0" fontId="6" fillId="0" borderId="0" xfId="27" quotePrefix="1" applyFont="1" applyFill="1" applyAlignment="1">
      <alignment horizontal="centerContinuous" vertical="center"/>
    </xf>
    <xf numFmtId="44" fontId="7" fillId="0" borderId="5" xfId="25" applyNumberFormat="1" applyFont="1" applyBorder="1" applyAlignment="1" applyProtection="1">
      <alignment vertical="center"/>
    </xf>
    <xf numFmtId="0" fontId="3" fillId="0" borderId="0" xfId="30" applyAlignment="1" applyProtection="1">
      <alignment horizontal="centerContinuous"/>
      <protection locked="0"/>
    </xf>
    <xf numFmtId="0" fontId="3" fillId="0" borderId="0" xfId="29" applyAlignment="1" applyProtection="1">
      <alignment horizontal="centerContinuous" vertical="center"/>
      <protection locked="0"/>
    </xf>
    <xf numFmtId="0" fontId="3" fillId="0" borderId="0" xfId="29" applyAlignment="1" applyProtection="1">
      <alignment horizontal="centerContinuous"/>
      <protection locked="0"/>
    </xf>
    <xf numFmtId="0" fontId="20" fillId="0" borderId="0" xfId="26" quotePrefix="1" applyFont="1" applyAlignment="1" applyProtection="1">
      <alignment horizontal="left" vertical="center" textRotation="180"/>
      <protection locked="0"/>
    </xf>
    <xf numFmtId="0" fontId="23" fillId="0" borderId="0" xfId="26" quotePrefix="1" applyFont="1" applyAlignment="1" applyProtection="1">
      <alignment horizontal="left" vertical="center" textRotation="180"/>
      <protection locked="0"/>
    </xf>
    <xf numFmtId="0" fontId="3" fillId="0" borderId="0" xfId="31" applyAlignment="1" applyProtection="1">
      <alignment horizontal="centerContinuous" vertical="center"/>
      <protection locked="0"/>
    </xf>
    <xf numFmtId="0" fontId="3" fillId="0" borderId="30" xfId="30" applyBorder="1" applyAlignment="1" applyProtection="1">
      <alignment horizontal="left" vertical="center" wrapText="1"/>
      <protection locked="0"/>
    </xf>
    <xf numFmtId="0" fontId="3" fillId="0" borderId="30" xfId="30" applyFill="1" applyBorder="1" applyAlignment="1" applyProtection="1">
      <alignment horizontal="left" vertical="center" wrapText="1"/>
      <protection locked="0"/>
    </xf>
    <xf numFmtId="0" fontId="3" fillId="0" borderId="53" xfId="30" applyFill="1" applyBorder="1" applyAlignment="1" applyProtection="1">
      <alignment horizontal="left" vertical="center" wrapText="1"/>
      <protection locked="0"/>
    </xf>
    <xf numFmtId="0" fontId="7" fillId="0" borderId="3" xfId="30" applyFont="1" applyBorder="1" applyAlignment="1" applyProtection="1">
      <alignment vertical="center" wrapText="1"/>
      <protection locked="0"/>
    </xf>
    <xf numFmtId="0" fontId="7" fillId="0" borderId="3" xfId="30" applyFont="1" applyFill="1" applyBorder="1" applyAlignment="1" applyProtection="1">
      <alignment vertical="center" wrapText="1"/>
      <protection locked="0"/>
    </xf>
    <xf numFmtId="0" fontId="7" fillId="0" borderId="4" xfId="30" applyFont="1" applyFill="1" applyBorder="1" applyAlignment="1" applyProtection="1">
      <alignment vertical="center" wrapText="1"/>
      <protection locked="0"/>
    </xf>
    <xf numFmtId="0" fontId="7" fillId="0" borderId="3" xfId="30" applyFont="1" applyBorder="1" applyAlignment="1" applyProtection="1">
      <alignment horizontal="left" vertical="center" wrapText="1"/>
      <protection locked="0"/>
    </xf>
    <xf numFmtId="0" fontId="3" fillId="0" borderId="3" xfId="30" applyBorder="1" applyAlignment="1" applyProtection="1">
      <alignment horizontal="left" vertical="center" wrapText="1"/>
      <protection locked="0"/>
    </xf>
    <xf numFmtId="0" fontId="7" fillId="0" borderId="3" xfId="30" applyFont="1" applyFill="1" applyBorder="1" applyAlignment="1" applyProtection="1">
      <alignment horizontal="left" vertical="center" wrapText="1"/>
      <protection locked="0"/>
    </xf>
    <xf numFmtId="0" fontId="7" fillId="0" borderId="4" xfId="30" applyFont="1" applyFill="1" applyBorder="1" applyAlignment="1" applyProtection="1">
      <alignment horizontal="left" vertical="center" wrapText="1"/>
      <protection locked="0"/>
    </xf>
    <xf numFmtId="44" fontId="7" fillId="0" borderId="20" xfId="20" applyNumberFormat="1" applyFont="1" applyBorder="1" applyAlignment="1" applyProtection="1">
      <alignment vertical="center"/>
      <protection locked="0"/>
    </xf>
    <xf numFmtId="44" fontId="9" fillId="0" borderId="31" xfId="20" applyNumberFormat="1" applyFont="1" applyBorder="1" applyAlignment="1">
      <alignment vertical="center"/>
    </xf>
    <xf numFmtId="44" fontId="14" fillId="0" borderId="31" xfId="20" applyNumberFormat="1" applyFont="1" applyBorder="1" applyAlignment="1">
      <alignment vertical="center"/>
    </xf>
    <xf numFmtId="0" fontId="3" fillId="0" borderId="39" xfId="30" applyBorder="1" applyAlignment="1" applyProtection="1">
      <alignment vertical="center" wrapText="1"/>
      <protection locked="0"/>
    </xf>
    <xf numFmtId="0" fontId="3" fillId="0" borderId="3" xfId="30" applyBorder="1" applyAlignment="1" applyProtection="1">
      <alignment vertical="center" wrapText="1"/>
      <protection locked="0"/>
    </xf>
    <xf numFmtId="0" fontId="3" fillId="0" borderId="34" xfId="30" applyBorder="1" applyAlignment="1" applyProtection="1">
      <alignment vertical="center" wrapText="1"/>
      <protection locked="0"/>
    </xf>
    <xf numFmtId="0" fontId="3" fillId="0" borderId="38" xfId="30" applyBorder="1" applyAlignment="1" applyProtection="1">
      <alignment vertical="center" wrapText="1"/>
      <protection locked="0"/>
    </xf>
    <xf numFmtId="0" fontId="3" fillId="0" borderId="3" xfId="30" applyFill="1" applyBorder="1" applyAlignment="1" applyProtection="1">
      <alignment vertical="center" wrapText="1"/>
      <protection locked="0"/>
    </xf>
    <xf numFmtId="0" fontId="3" fillId="0" borderId="4" xfId="30" applyFill="1" applyBorder="1" applyAlignment="1" applyProtection="1">
      <alignment vertical="center" wrapText="1"/>
      <protection locked="0"/>
    </xf>
    <xf numFmtId="9" fontId="9" fillId="0" borderId="3" xfId="30" applyNumberFormat="1" applyFont="1" applyBorder="1" applyAlignment="1" applyProtection="1">
      <alignment vertical="center"/>
      <protection locked="0"/>
    </xf>
    <xf numFmtId="10" fontId="9" fillId="0" borderId="3" xfId="30" applyNumberFormat="1" applyFont="1" applyBorder="1" applyAlignment="1" applyProtection="1">
      <alignment vertical="center"/>
      <protection locked="0"/>
    </xf>
    <xf numFmtId="9" fontId="3" fillId="0" borderId="3" xfId="30" applyNumberFormat="1" applyBorder="1" applyAlignment="1" applyProtection="1">
      <alignment vertical="center"/>
      <protection locked="0"/>
    </xf>
    <xf numFmtId="10" fontId="3" fillId="0" borderId="3" xfId="30" applyNumberFormat="1" applyBorder="1" applyAlignment="1" applyProtection="1">
      <alignment vertical="center"/>
      <protection locked="0"/>
    </xf>
    <xf numFmtId="0" fontId="9" fillId="0" borderId="12" xfId="31" applyFont="1" applyBorder="1" applyAlignment="1">
      <alignment horizontal="center" vertical="center"/>
    </xf>
    <xf numFmtId="0" fontId="9" fillId="0" borderId="7" xfId="31" applyFont="1" applyBorder="1" applyAlignment="1">
      <alignment horizontal="center" vertical="center"/>
    </xf>
    <xf numFmtId="0" fontId="6" fillId="0" borderId="0" xfId="31" applyFont="1" applyAlignment="1">
      <alignment horizontal="center" vertical="center"/>
    </xf>
    <xf numFmtId="0" fontId="60" fillId="0" borderId="0" xfId="0" applyFont="1" applyAlignment="1">
      <alignment vertical="center"/>
    </xf>
    <xf numFmtId="0" fontId="3" fillId="0" borderId="70" xfId="15" applyBorder="1" applyAlignment="1" applyProtection="1">
      <alignment horizontal="left"/>
      <protection locked="0"/>
    </xf>
    <xf numFmtId="0" fontId="3" fillId="0" borderId="43" xfId="15" applyBorder="1" applyAlignment="1" applyProtection="1">
      <alignment horizontal="left"/>
      <protection locked="0"/>
    </xf>
    <xf numFmtId="0" fontId="3" fillId="0" borderId="14" xfId="15" applyBorder="1" applyAlignment="1" applyProtection="1">
      <alignment horizontal="left"/>
      <protection locked="0"/>
    </xf>
    <xf numFmtId="0" fontId="3" fillId="0" borderId="58" xfId="15" applyBorder="1" applyAlignment="1" applyProtection="1">
      <alignment horizontal="left"/>
      <protection locked="0"/>
    </xf>
    <xf numFmtId="0" fontId="3" fillId="0" borderId="0" xfId="15" applyAlignment="1" applyProtection="1">
      <alignment horizontal="left"/>
      <protection locked="0"/>
    </xf>
    <xf numFmtId="0" fontId="3" fillId="0" borderId="54" xfId="15" applyBorder="1" applyAlignment="1" applyProtection="1">
      <alignment horizontal="left"/>
      <protection locked="0"/>
    </xf>
    <xf numFmtId="0" fontId="3" fillId="0" borderId="24" xfId="15" applyBorder="1" applyAlignment="1" applyProtection="1">
      <alignment horizontal="left"/>
      <protection locked="0"/>
    </xf>
    <xf numFmtId="0" fontId="3" fillId="0" borderId="29" xfId="15" applyBorder="1" applyAlignment="1" applyProtection="1">
      <alignment horizontal="left"/>
      <protection locked="0"/>
    </xf>
    <xf numFmtId="0" fontId="3" fillId="0" borderId="30" xfId="15" applyBorder="1" applyAlignment="1" applyProtection="1">
      <alignment horizontal="left"/>
      <protection locked="0"/>
    </xf>
    <xf numFmtId="0" fontId="3" fillId="0" borderId="70" xfId="15" applyBorder="1" applyAlignment="1" applyProtection="1">
      <alignment horizontal="left" vertical="center"/>
      <protection locked="0"/>
    </xf>
    <xf numFmtId="0" fontId="3" fillId="0" borderId="43" xfId="15" applyBorder="1" applyAlignment="1" applyProtection="1">
      <alignment horizontal="left" vertical="center"/>
      <protection locked="0"/>
    </xf>
    <xf numFmtId="0" fontId="3" fillId="0" borderId="14" xfId="15" applyBorder="1" applyAlignment="1" applyProtection="1">
      <alignment horizontal="left" vertical="center"/>
      <protection locked="0"/>
    </xf>
    <xf numFmtId="0" fontId="3" fillId="0" borderId="24" xfId="15" applyBorder="1" applyAlignment="1" applyProtection="1">
      <alignment horizontal="left" vertical="center"/>
      <protection locked="0"/>
    </xf>
    <xf numFmtId="0" fontId="3" fillId="0" borderId="29" xfId="15" applyBorder="1" applyAlignment="1" applyProtection="1">
      <alignment horizontal="left" vertical="center"/>
      <protection locked="0"/>
    </xf>
    <xf numFmtId="0" fontId="3" fillId="0" borderId="30" xfId="15" applyBorder="1" applyAlignment="1" applyProtection="1">
      <alignment horizontal="left" vertical="center"/>
      <protection locked="0"/>
    </xf>
    <xf numFmtId="0" fontId="3" fillId="0" borderId="15" xfId="15" applyBorder="1" applyAlignment="1" applyProtection="1">
      <alignment horizontal="left" vertical="center"/>
      <protection locked="0"/>
    </xf>
    <xf numFmtId="0" fontId="3" fillId="0" borderId="3" xfId="15" applyBorder="1" applyAlignment="1" applyProtection="1">
      <alignment horizontal="left" vertical="center"/>
      <protection locked="0"/>
    </xf>
    <xf numFmtId="0" fontId="3" fillId="0" borderId="9" xfId="15" applyBorder="1" applyAlignment="1" applyProtection="1">
      <alignment horizontal="left" vertical="center"/>
      <protection locked="0"/>
    </xf>
    <xf numFmtId="0" fontId="3" fillId="0" borderId="0" xfId="15" applyAlignment="1">
      <alignment horizontal="center"/>
    </xf>
    <xf numFmtId="0" fontId="3" fillId="0" borderId="27" xfId="15" applyBorder="1" applyAlignment="1">
      <alignment horizontal="center"/>
    </xf>
    <xf numFmtId="0" fontId="6" fillId="0" borderId="0" xfId="9" quotePrefix="1" applyFont="1" applyAlignment="1">
      <alignment horizontal="center"/>
    </xf>
    <xf numFmtId="0" fontId="7" fillId="0" borderId="18" xfId="9" applyFont="1" applyBorder="1" applyAlignment="1">
      <alignment horizontal="center"/>
    </xf>
    <xf numFmtId="0" fontId="7" fillId="0" borderId="13" xfId="9" applyFont="1" applyBorder="1" applyAlignment="1">
      <alignment horizontal="center"/>
    </xf>
    <xf numFmtId="0" fontId="7" fillId="0" borderId="65" xfId="9" applyFont="1" applyBorder="1" applyAlignment="1">
      <alignment horizontal="center" vertical="center"/>
    </xf>
    <xf numFmtId="49" fontId="7" fillId="0" borderId="36" xfId="18" applyNumberFormat="1" applyFont="1" applyFill="1" applyBorder="1" applyAlignment="1">
      <alignment horizontal="center" vertical="center"/>
    </xf>
    <xf numFmtId="0" fontId="7" fillId="0" borderId="36" xfId="9" applyFont="1" applyBorder="1" applyAlignment="1">
      <alignment horizontal="center" vertical="center"/>
    </xf>
    <xf numFmtId="0" fontId="8" fillId="0" borderId="0" xfId="31" applyFont="1" applyAlignment="1">
      <alignment horizontal="center"/>
    </xf>
    <xf numFmtId="0" fontId="7" fillId="0" borderId="6" xfId="9" applyFont="1" applyBorder="1" applyAlignment="1">
      <alignment horizontal="center" vertical="center"/>
    </xf>
    <xf numFmtId="0" fontId="7" fillId="0" borderId="7" xfId="9" applyFont="1" applyBorder="1" applyAlignment="1">
      <alignment horizontal="center" vertical="center"/>
    </xf>
    <xf numFmtId="0" fontId="7" fillId="0" borderId="19" xfId="9" applyFont="1" applyBorder="1" applyAlignment="1">
      <alignment horizontal="center"/>
    </xf>
    <xf numFmtId="0" fontId="7" fillId="0" borderId="0" xfId="9" applyFont="1" applyAlignment="1">
      <alignment horizontal="center"/>
    </xf>
    <xf numFmtId="0" fontId="6" fillId="0" borderId="0" xfId="0" quotePrefix="1" applyFont="1" applyAlignment="1">
      <alignment horizontal="center"/>
    </xf>
    <xf numFmtId="0" fontId="15" fillId="0" borderId="0" xfId="0" quotePrefix="1" applyFont="1" applyAlignment="1">
      <alignment horizontal="center"/>
    </xf>
    <xf numFmtId="0" fontId="21" fillId="0" borderId="0" xfId="31"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xf>
    <xf numFmtId="0" fontId="19" fillId="0" borderId="29" xfId="19" applyFont="1" applyBorder="1" applyAlignment="1" applyProtection="1">
      <alignment horizontal="center" vertical="center"/>
      <protection locked="0"/>
    </xf>
    <xf numFmtId="0" fontId="7" fillId="0" borderId="29" xfId="19" applyFont="1" applyBorder="1" applyAlignment="1" applyProtection="1">
      <alignment horizontal="center" vertical="center"/>
      <protection locked="0"/>
    </xf>
    <xf numFmtId="0" fontId="8" fillId="0" borderId="29" xfId="19" applyFont="1" applyBorder="1" applyAlignment="1" applyProtection="1">
      <alignment horizontal="center" vertical="center"/>
      <protection locked="0"/>
    </xf>
    <xf numFmtId="0" fontId="19" fillId="0" borderId="29" xfId="19" applyFont="1" applyBorder="1" applyAlignment="1" applyProtection="1">
      <alignment horizontal="left" vertical="center"/>
      <protection locked="0"/>
    </xf>
    <xf numFmtId="0" fontId="19" fillId="0" borderId="43" xfId="19" applyFont="1" applyBorder="1" applyAlignment="1">
      <alignment horizontal="left" vertical="center"/>
    </xf>
    <xf numFmtId="0" fontId="7" fillId="0" borderId="43" xfId="19" applyFont="1" applyBorder="1" applyAlignment="1">
      <alignment horizontal="left" vertical="center"/>
    </xf>
    <xf numFmtId="0" fontId="19" fillId="6" borderId="0" xfId="19" applyFont="1" applyFill="1" applyAlignment="1">
      <alignment horizontal="center" vertical="center" wrapText="1"/>
    </xf>
    <xf numFmtId="0" fontId="7" fillId="0" borderId="36" xfId="31" applyFont="1" applyBorder="1" applyAlignment="1">
      <alignment horizontal="left"/>
    </xf>
    <xf numFmtId="0" fontId="7" fillId="0" borderId="29" xfId="27" applyFont="1" applyFill="1" applyBorder="1" applyAlignment="1">
      <alignment horizontal="left" vertical="center"/>
    </xf>
    <xf numFmtId="0" fontId="7" fillId="0" borderId="36" xfId="27" applyFont="1" applyFill="1" applyBorder="1" applyAlignment="1">
      <alignment horizontal="left"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51" xfId="30" applyFont="1" applyFill="1" applyBorder="1" applyAlignment="1">
      <alignment horizontal="center" vertical="center"/>
    </xf>
    <xf numFmtId="0" fontId="9" fillId="0" borderId="5" xfId="30" applyFont="1" applyFill="1" applyBorder="1" applyAlignment="1">
      <alignment horizontal="center" vertical="center"/>
    </xf>
    <xf numFmtId="42" fontId="9" fillId="0" borderId="71" xfId="30" applyNumberFormat="1" applyFont="1" applyFill="1" applyBorder="1" applyAlignment="1">
      <alignment horizontal="left" vertical="center"/>
    </xf>
    <xf numFmtId="42" fontId="9" fillId="0" borderId="21" xfId="30" applyNumberFormat="1" applyFont="1" applyFill="1" applyBorder="1" applyAlignment="1">
      <alignment horizontal="left"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9" fillId="0" borderId="2" xfId="30" applyFont="1" applyBorder="1" applyAlignment="1">
      <alignment horizontal="center" vertical="center"/>
    </xf>
    <xf numFmtId="0" fontId="7" fillId="0" borderId="69" xfId="30" applyFont="1" applyBorder="1" applyAlignment="1" applyProtection="1">
      <alignment horizontal="left" vertical="center"/>
      <protection locked="0"/>
    </xf>
    <xf numFmtId="0" fontId="7" fillId="0" borderId="30" xfId="30" applyFont="1" applyBorder="1" applyAlignment="1" applyProtection="1">
      <alignment horizontal="left" vertical="center"/>
      <protection locked="0"/>
    </xf>
    <xf numFmtId="0" fontId="9" fillId="0" borderId="16" xfId="30" applyFont="1" applyBorder="1" applyAlignment="1">
      <alignment horizontal="center" vertical="center"/>
    </xf>
    <xf numFmtId="0" fontId="9" fillId="0" borderId="17" xfId="30" applyFont="1" applyBorder="1" applyAlignment="1">
      <alignment horizontal="center" vertical="center"/>
    </xf>
    <xf numFmtId="0" fontId="9" fillId="0" borderId="28" xfId="30" applyFont="1" applyBorder="1" applyAlignment="1">
      <alignment horizontal="center" vertical="center"/>
    </xf>
    <xf numFmtId="0" fontId="9" fillId="0" borderId="27" xfId="30" applyFont="1" applyBorder="1" applyAlignment="1">
      <alignment horizontal="center" vertical="center"/>
    </xf>
    <xf numFmtId="0" fontId="3" fillId="0" borderId="16" xfId="30" applyBorder="1" applyAlignment="1" applyProtection="1">
      <alignment horizontal="left" vertical="center"/>
      <protection locked="0"/>
    </xf>
    <xf numFmtId="0" fontId="3" fillId="0" borderId="57" xfId="30" applyBorder="1" applyAlignment="1" applyProtection="1">
      <alignment horizontal="left" vertical="center"/>
      <protection locked="0"/>
    </xf>
    <xf numFmtId="42" fontId="7" fillId="0" borderId="40" xfId="30" applyNumberFormat="1" applyFont="1" applyBorder="1" applyAlignment="1" applyProtection="1">
      <alignment horizontal="left" vertical="center"/>
      <protection locked="0"/>
    </xf>
    <xf numFmtId="42" fontId="7" fillId="0" borderId="57" xfId="30" applyNumberFormat="1" applyFont="1" applyBorder="1" applyAlignment="1" applyProtection="1">
      <alignment horizontal="left" vertical="center"/>
      <protection locked="0"/>
    </xf>
    <xf numFmtId="42" fontId="7" fillId="0" borderId="24" xfId="30" applyNumberFormat="1" applyFont="1" applyBorder="1" applyAlignment="1" applyProtection="1">
      <alignment horizontal="left" vertical="center"/>
      <protection locked="0"/>
    </xf>
    <xf numFmtId="42" fontId="7" fillId="0" borderId="30" xfId="30" applyNumberFormat="1" applyFont="1" applyBorder="1" applyAlignment="1" applyProtection="1">
      <alignment horizontal="left" vertical="center"/>
      <protection locked="0"/>
    </xf>
    <xf numFmtId="42" fontId="7" fillId="0" borderId="71"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horizontal="left" vertical="center"/>
      <protection locked="0"/>
    </xf>
    <xf numFmtId="0" fontId="7" fillId="0" borderId="77" xfId="30" applyFont="1" applyBorder="1" applyAlignment="1" applyProtection="1">
      <alignment horizontal="center" vertical="center"/>
      <protection locked="0"/>
    </xf>
    <xf numFmtId="0" fontId="7" fillId="0" borderId="14" xfId="30" applyFont="1" applyBorder="1" applyAlignment="1" applyProtection="1">
      <alignment horizontal="center" vertical="center"/>
      <protection locked="0"/>
    </xf>
    <xf numFmtId="41" fontId="7" fillId="0" borderId="70" xfId="30" applyNumberFormat="1" applyFont="1" applyBorder="1" applyAlignment="1" applyProtection="1">
      <alignment horizontal="left" vertical="center"/>
      <protection locked="0"/>
    </xf>
    <xf numFmtId="41" fontId="7" fillId="0" borderId="14" xfId="30" applyNumberFormat="1" applyFont="1" applyBorder="1" applyAlignment="1" applyProtection="1">
      <alignment horizontal="left" vertical="center"/>
      <protection locked="0"/>
    </xf>
    <xf numFmtId="41" fontId="7" fillId="0" borderId="24" xfId="30" applyNumberFormat="1" applyFont="1" applyBorder="1" applyAlignment="1" applyProtection="1">
      <alignment horizontal="left" vertical="center"/>
      <protection locked="0"/>
    </xf>
    <xf numFmtId="41" fontId="7" fillId="0" borderId="30" xfId="30" applyNumberFormat="1" applyFont="1" applyBorder="1" applyAlignment="1" applyProtection="1">
      <alignment horizontal="left" vertical="center"/>
      <protection locked="0"/>
    </xf>
    <xf numFmtId="41" fontId="7" fillId="0" borderId="74"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0" fontId="7" fillId="0" borderId="69" xfId="30" applyFont="1" applyBorder="1" applyAlignment="1" applyProtection="1">
      <alignment horizontal="center" vertical="center"/>
      <protection locked="0"/>
    </xf>
    <xf numFmtId="0" fontId="7" fillId="0" borderId="30" xfId="30" applyFont="1" applyBorder="1" applyAlignment="1" applyProtection="1">
      <alignment horizontal="center" vertical="center"/>
      <protection locked="0"/>
    </xf>
    <xf numFmtId="41" fontId="7" fillId="0" borderId="70" xfId="33" applyNumberFormat="1" applyFont="1" applyBorder="1" applyAlignment="1" applyProtection="1">
      <alignment horizontal="left" vertical="center"/>
      <protection locked="0"/>
    </xf>
    <xf numFmtId="41" fontId="7" fillId="0" borderId="14" xfId="33" applyNumberFormat="1" applyFont="1" applyBorder="1" applyAlignment="1" applyProtection="1">
      <alignment horizontal="left" vertical="center"/>
      <protection locked="0"/>
    </xf>
    <xf numFmtId="41" fontId="7" fillId="0" borderId="49" xfId="33" applyNumberFormat="1" applyFont="1" applyBorder="1" applyAlignment="1" applyProtection="1">
      <alignment horizontal="left" vertical="center"/>
      <protection locked="0"/>
    </xf>
    <xf numFmtId="41" fontId="7" fillId="0" borderId="53" xfId="33"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42" fontId="7" fillId="0" borderId="6" xfId="30" applyNumberFormat="1" applyFont="1" applyBorder="1" applyAlignment="1">
      <alignment horizontal="left" vertical="center"/>
    </xf>
    <xf numFmtId="42" fontId="7" fillId="0" borderId="5" xfId="30" applyNumberFormat="1" applyFont="1" applyBorder="1" applyAlignment="1">
      <alignment horizontal="left" vertical="center"/>
    </xf>
    <xf numFmtId="0" fontId="3" fillId="0" borderId="16" xfId="30" applyBorder="1" applyAlignment="1" applyProtection="1">
      <alignment horizontal="center" vertical="center"/>
      <protection locked="0"/>
    </xf>
    <xf numFmtId="0" fontId="3" fillId="0" borderId="57" xfId="30" applyBorder="1" applyAlignment="1" applyProtection="1">
      <alignment horizontal="center" vertical="center"/>
      <protection locked="0"/>
    </xf>
    <xf numFmtId="0" fontId="7" fillId="0" borderId="0" xfId="30" applyFont="1" applyFill="1" applyBorder="1" applyAlignment="1">
      <alignment horizontal="center" vertical="center"/>
    </xf>
    <xf numFmtId="0" fontId="7" fillId="0" borderId="27" xfId="30" applyFont="1" applyFill="1" applyBorder="1" applyAlignment="1">
      <alignment horizontal="center" vertical="center"/>
    </xf>
    <xf numFmtId="0" fontId="7" fillId="0" borderId="13" xfId="30" applyFont="1" applyFill="1" applyBorder="1" applyAlignment="1">
      <alignment horizontal="center" vertical="center"/>
    </xf>
    <xf numFmtId="0" fontId="7" fillId="0" borderId="22" xfId="30" applyFont="1" applyFill="1" applyBorder="1" applyAlignment="1">
      <alignment horizontal="center" vertical="center"/>
    </xf>
    <xf numFmtId="42" fontId="7" fillId="0" borderId="16" xfId="30" applyNumberFormat="1" applyFont="1" applyBorder="1" applyAlignment="1">
      <alignment horizontal="left" vertical="center"/>
    </xf>
    <xf numFmtId="42" fontId="7" fillId="0" borderId="17" xfId="30" applyNumberFormat="1" applyFont="1" applyBorder="1" applyAlignment="1">
      <alignment horizontal="left" vertical="center"/>
    </xf>
    <xf numFmtId="42" fontId="7" fillId="0" borderId="18" xfId="30" applyNumberFormat="1" applyFont="1" applyBorder="1" applyAlignment="1">
      <alignment horizontal="left" vertical="center"/>
    </xf>
    <xf numFmtId="42" fontId="7" fillId="0" borderId="22" xfId="30" applyNumberFormat="1" applyFont="1" applyBorder="1" applyAlignment="1">
      <alignment horizontal="left" vertical="center"/>
    </xf>
    <xf numFmtId="41" fontId="7" fillId="0" borderId="49" xfId="30" applyNumberFormat="1" applyFont="1" applyBorder="1" applyAlignment="1" applyProtection="1">
      <alignment horizontal="left" vertical="center"/>
      <protection locked="0"/>
    </xf>
    <xf numFmtId="41" fontId="7" fillId="0" borderId="53" xfId="30" applyNumberFormat="1" applyFont="1" applyBorder="1" applyAlignment="1" applyProtection="1">
      <alignment horizontal="left" vertical="center"/>
      <protection locked="0"/>
    </xf>
    <xf numFmtId="0" fontId="9" fillId="0" borderId="35" xfId="24" applyFont="1" applyBorder="1" applyAlignment="1">
      <alignment horizontal="center" vertical="center"/>
    </xf>
    <xf numFmtId="0" fontId="9" fillId="0" borderId="78" xfId="24" applyFont="1" applyBorder="1" applyAlignment="1">
      <alignment horizontal="center" vertical="center"/>
    </xf>
    <xf numFmtId="42" fontId="9" fillId="0" borderId="30" xfId="24" applyNumberFormat="1" applyFont="1" applyFill="1" applyBorder="1" applyAlignment="1">
      <alignment horizontal="left" vertical="center"/>
    </xf>
    <xf numFmtId="42" fontId="9" fillId="0" borderId="63" xfId="24" applyNumberFormat="1" applyFont="1" applyFill="1" applyBorder="1" applyAlignment="1">
      <alignment horizontal="left" vertical="center"/>
    </xf>
    <xf numFmtId="0" fontId="7" fillId="0" borderId="0" xfId="24" applyFont="1" applyFill="1" applyBorder="1" applyAlignment="1">
      <alignment horizontal="center"/>
    </xf>
    <xf numFmtId="0" fontId="9" fillId="0" borderId="6" xfId="24" applyFont="1" applyFill="1" applyBorder="1" applyAlignment="1">
      <alignment horizontal="center" vertical="center"/>
    </xf>
    <xf numFmtId="0" fontId="9" fillId="0" borderId="7" xfId="24" applyFont="1" applyFill="1" applyBorder="1" applyAlignment="1">
      <alignment horizontal="center" vertical="center"/>
    </xf>
    <xf numFmtId="42" fontId="9" fillId="0" borderId="57" xfId="24" applyNumberFormat="1" applyFont="1" applyFill="1" applyBorder="1" applyAlignment="1">
      <alignment horizontal="left" vertical="center"/>
    </xf>
    <xf numFmtId="0" fontId="9" fillId="0" borderId="51" xfId="24" applyFont="1" applyBorder="1" applyAlignment="1">
      <alignment horizontal="center" vertical="center"/>
    </xf>
    <xf numFmtId="0" fontId="9" fillId="0" borderId="5" xfId="24" applyFont="1" applyBorder="1" applyAlignment="1">
      <alignment horizontal="center" vertical="center"/>
    </xf>
    <xf numFmtId="0" fontId="9" fillId="0" borderId="56" xfId="24" applyFont="1" applyBorder="1" applyAlignment="1">
      <alignment horizontal="center" vertical="center"/>
    </xf>
    <xf numFmtId="0" fontId="9" fillId="0" borderId="22" xfId="24" applyFont="1" applyBorder="1" applyAlignment="1">
      <alignment horizontal="center" vertical="center"/>
    </xf>
    <xf numFmtId="0" fontId="6" fillId="0" borderId="0" xfId="24" applyFont="1" applyAlignment="1">
      <alignment horizontal="center" vertical="center"/>
    </xf>
    <xf numFmtId="42" fontId="9" fillId="0" borderId="3" xfId="24" applyNumberFormat="1" applyFont="1" applyFill="1" applyBorder="1" applyAlignment="1">
      <alignment horizontal="left" vertical="center"/>
    </xf>
    <xf numFmtId="42" fontId="9" fillId="0" borderId="34" xfId="24" applyNumberFormat="1" applyFont="1" applyFill="1" applyBorder="1" applyAlignment="1">
      <alignment horizontal="left" vertical="center"/>
    </xf>
    <xf numFmtId="0" fontId="9" fillId="0" borderId="77" xfId="24" applyFont="1" applyBorder="1" applyAlignment="1">
      <alignment horizontal="center" vertical="center"/>
    </xf>
    <xf numFmtId="0" fontId="9" fillId="0" borderId="18" xfId="24" applyFont="1" applyBorder="1" applyAlignment="1">
      <alignment horizontal="center" vertical="center"/>
    </xf>
    <xf numFmtId="42" fontId="9" fillId="0" borderId="38" xfId="24" applyNumberFormat="1" applyFont="1" applyFill="1" applyBorder="1" applyAlignment="1">
      <alignment horizontal="left" vertical="center"/>
    </xf>
    <xf numFmtId="0" fontId="7" fillId="0" borderId="78" xfId="30" applyFont="1" applyFill="1" applyBorder="1" applyAlignment="1">
      <alignment horizontal="center" vertical="center"/>
    </xf>
    <xf numFmtId="0" fontId="7" fillId="0" borderId="61" xfId="30" applyFont="1" applyFill="1" applyBorder="1" applyAlignment="1">
      <alignment horizontal="center" vertical="center"/>
    </xf>
    <xf numFmtId="0" fontId="7" fillId="0" borderId="72" xfId="30" applyFont="1" applyFill="1" applyBorder="1" applyAlignment="1">
      <alignment horizontal="center" vertical="center"/>
    </xf>
    <xf numFmtId="0" fontId="6" fillId="0" borderId="0" xfId="30" applyFont="1" applyAlignment="1">
      <alignment horizontal="center" vertical="center"/>
    </xf>
    <xf numFmtId="0" fontId="6" fillId="0" borderId="0" xfId="30" applyFont="1" applyFill="1" applyAlignment="1">
      <alignment horizontal="center" vertical="center"/>
    </xf>
    <xf numFmtId="0" fontId="7" fillId="0" borderId="66" xfId="30" applyFont="1" applyBorder="1" applyAlignment="1" applyProtection="1">
      <alignment vertical="center"/>
      <protection locked="0"/>
    </xf>
    <xf numFmtId="0" fontId="7" fillId="0" borderId="65" xfId="30" applyFont="1" applyBorder="1" applyAlignment="1" applyProtection="1">
      <alignment vertical="center"/>
      <protection locked="0"/>
    </xf>
    <xf numFmtId="0" fontId="7" fillId="0" borderId="62" xfId="30" applyFont="1" applyBorder="1" applyAlignment="1" applyProtection="1">
      <alignment vertical="center"/>
      <protection locked="0"/>
    </xf>
    <xf numFmtId="0" fontId="7" fillId="0" borderId="35" xfId="30" applyFont="1" applyBorder="1" applyAlignment="1" applyProtection="1">
      <alignment vertical="center"/>
      <protection locked="0"/>
    </xf>
    <xf numFmtId="0" fontId="7" fillId="0" borderId="36" xfId="30" applyFont="1" applyBorder="1" applyAlignment="1" applyProtection="1">
      <alignment vertical="center"/>
      <protection locked="0"/>
    </xf>
    <xf numFmtId="0" fontId="7" fillId="0" borderId="47" xfId="30" applyFont="1" applyBorder="1" applyAlignment="1" applyProtection="1">
      <alignment vertical="center"/>
      <protection locked="0"/>
    </xf>
    <xf numFmtId="0" fontId="7" fillId="0" borderId="35" xfId="30" applyFont="1" applyBorder="1" applyAlignment="1" applyProtection="1">
      <alignment horizontal="center" vertical="center"/>
      <protection locked="0"/>
    </xf>
    <xf numFmtId="0" fontId="7" fillId="0" borderId="47" xfId="30" applyFont="1" applyBorder="1" applyAlignment="1" applyProtection="1">
      <alignment horizontal="center" vertical="center"/>
      <protection locked="0"/>
    </xf>
    <xf numFmtId="0" fontId="7" fillId="0" borderId="66" xfId="30" applyFont="1" applyBorder="1" applyAlignment="1" applyProtection="1">
      <alignment horizontal="center" vertical="center"/>
      <protection locked="0"/>
    </xf>
    <xf numFmtId="0" fontId="7" fillId="0" borderId="62" xfId="30" applyFont="1" applyBorder="1" applyAlignment="1" applyProtection="1">
      <alignment horizontal="center" vertical="center"/>
      <protection locked="0"/>
    </xf>
    <xf numFmtId="0" fontId="7" fillId="0" borderId="35" xfId="30" applyFont="1" applyBorder="1" applyAlignment="1" applyProtection="1">
      <alignment horizontal="right" vertical="center"/>
      <protection locked="0"/>
    </xf>
    <xf numFmtId="0" fontId="7" fillId="0" borderId="47" xfId="30" applyFont="1" applyBorder="1" applyAlignment="1" applyProtection="1">
      <alignment horizontal="right" vertical="center"/>
      <protection locked="0"/>
    </xf>
    <xf numFmtId="0" fontId="3" fillId="0" borderId="0" xfId="30" applyAlignment="1">
      <alignment horizontal="left" vertical="center" wrapText="1"/>
    </xf>
    <xf numFmtId="0" fontId="3" fillId="0" borderId="13" xfId="30" applyBorder="1" applyAlignment="1">
      <alignment horizontal="left" vertical="center" wrapText="1"/>
    </xf>
    <xf numFmtId="42" fontId="9" fillId="0" borderId="6" xfId="30" applyNumberFormat="1" applyFont="1" applyBorder="1" applyAlignment="1">
      <alignment horizontal="left" vertical="center"/>
    </xf>
    <xf numFmtId="42" fontId="9" fillId="0" borderId="5" xfId="30" applyNumberFormat="1" applyFont="1" applyBorder="1" applyAlignment="1">
      <alignment horizontal="left" vertical="center"/>
    </xf>
    <xf numFmtId="0" fontId="7" fillId="0" borderId="36" xfId="30" applyFont="1" applyBorder="1" applyAlignment="1" applyProtection="1">
      <alignment horizontal="center" vertical="center"/>
      <protection locked="0"/>
    </xf>
    <xf numFmtId="0" fontId="9" fillId="0" borderId="78" xfId="30" applyFont="1" applyBorder="1" applyAlignment="1">
      <alignment horizontal="center" vertical="center"/>
    </xf>
    <xf numFmtId="0" fontId="9" fillId="0" borderId="61" xfId="30" applyFont="1" applyBorder="1" applyAlignment="1">
      <alignment horizontal="center" vertical="center"/>
    </xf>
    <xf numFmtId="0" fontId="9" fillId="0" borderId="72" xfId="30" applyFont="1" applyBorder="1" applyAlignment="1">
      <alignment horizontal="center" vertical="center"/>
    </xf>
    <xf numFmtId="0" fontId="9" fillId="0" borderId="6" xfId="30" applyFont="1" applyBorder="1" applyAlignment="1">
      <alignment horizontal="center"/>
    </xf>
    <xf numFmtId="0" fontId="9" fillId="0" borderId="7" xfId="30" applyFont="1" applyBorder="1" applyAlignment="1">
      <alignment horizontal="center"/>
    </xf>
    <xf numFmtId="0" fontId="7" fillId="0" borderId="65" xfId="30" applyFont="1" applyBorder="1" applyAlignment="1" applyProtection="1">
      <alignment horizontal="center" vertical="center"/>
      <protection locked="0"/>
    </xf>
    <xf numFmtId="0" fontId="9" fillId="0" borderId="6" xfId="29" applyFont="1" applyBorder="1" applyAlignment="1">
      <alignment horizontal="center" vertical="center" wrapText="1"/>
    </xf>
    <xf numFmtId="0" fontId="9" fillId="0" borderId="7" xfId="29" applyFont="1" applyBorder="1" applyAlignment="1">
      <alignment horizontal="center" vertical="center" wrapText="1"/>
    </xf>
    <xf numFmtId="0" fontId="9" fillId="0" borderId="78" xfId="29" applyFont="1" applyBorder="1" applyAlignment="1">
      <alignment horizontal="center" vertical="center"/>
    </xf>
    <xf numFmtId="0" fontId="9" fillId="0" borderId="61" xfId="29" applyFont="1" applyBorder="1" applyAlignment="1">
      <alignment horizontal="center" vertical="center"/>
    </xf>
    <xf numFmtId="0" fontId="9" fillId="0" borderId="72" xfId="29" applyFont="1" applyBorder="1" applyAlignment="1">
      <alignment horizontal="center" vertical="center"/>
    </xf>
    <xf numFmtId="0" fontId="9" fillId="0" borderId="0" xfId="29" applyFont="1" applyBorder="1" applyAlignment="1">
      <alignment vertical="center"/>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7" fillId="0" borderId="35" xfId="29" applyFont="1" applyBorder="1" applyAlignment="1" applyProtection="1">
      <alignment horizontal="center" vertical="center"/>
      <protection locked="0"/>
    </xf>
    <xf numFmtId="0" fontId="7" fillId="0" borderId="47" xfId="29" applyFont="1" applyBorder="1" applyAlignment="1" applyProtection="1">
      <alignment horizontal="center" vertical="center"/>
      <protection locked="0"/>
    </xf>
    <xf numFmtId="0" fontId="7" fillId="0" borderId="35" xfId="29" applyFont="1" applyBorder="1" applyAlignment="1" applyProtection="1">
      <alignment horizontal="left" vertical="center" wrapText="1"/>
      <protection locked="0"/>
    </xf>
    <xf numFmtId="0" fontId="7" fillId="0" borderId="47" xfId="29" applyFont="1" applyBorder="1" applyAlignment="1" applyProtection="1">
      <alignment horizontal="left" vertical="center" wrapText="1"/>
      <protection locked="0"/>
    </xf>
    <xf numFmtId="0" fontId="9" fillId="0" borderId="28" xfId="29" applyFont="1" applyBorder="1" applyAlignment="1">
      <alignment horizontal="center" vertical="center"/>
    </xf>
    <xf numFmtId="0" fontId="9" fillId="0" borderId="27" xfId="29" applyFont="1" applyBorder="1" applyAlignment="1">
      <alignment horizontal="center" vertical="center"/>
    </xf>
    <xf numFmtId="0" fontId="9" fillId="0" borderId="18" xfId="29" applyFont="1" applyBorder="1" applyAlignment="1">
      <alignment horizontal="center" vertical="center"/>
    </xf>
    <xf numFmtId="0" fontId="9" fillId="0" borderId="22" xfId="29" applyFont="1" applyBorder="1" applyAlignment="1">
      <alignment horizontal="center" vertical="center"/>
    </xf>
    <xf numFmtId="0" fontId="7" fillId="0" borderId="66" xfId="29" applyFont="1" applyBorder="1" applyAlignment="1" applyProtection="1">
      <alignment horizontal="center" vertical="center"/>
      <protection locked="0"/>
    </xf>
    <xf numFmtId="0" fontId="7" fillId="0" borderId="62" xfId="29" applyFont="1" applyBorder="1" applyAlignment="1" applyProtection="1">
      <alignment horizontal="center" vertical="center"/>
      <protection locked="0"/>
    </xf>
    <xf numFmtId="0" fontId="9" fillId="0" borderId="16" xfId="29" applyFont="1" applyBorder="1" applyAlignment="1">
      <alignment horizontal="center" vertical="center"/>
    </xf>
    <xf numFmtId="0" fontId="9" fillId="0" borderId="17" xfId="29" applyFont="1" applyBorder="1" applyAlignment="1">
      <alignment horizontal="center" vertical="center"/>
    </xf>
    <xf numFmtId="0" fontId="9" fillId="0" borderId="35" xfId="29" applyFont="1" applyFill="1" applyBorder="1" applyAlignment="1" applyProtection="1">
      <alignment horizontal="center" vertical="center"/>
      <protection locked="0"/>
    </xf>
    <xf numFmtId="0" fontId="9" fillId="0" borderId="47" xfId="29" applyFont="1" applyFill="1" applyBorder="1" applyAlignment="1" applyProtection="1">
      <alignment horizontal="center" vertical="center"/>
      <protection locked="0"/>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9" fillId="0" borderId="46" xfId="20" applyFont="1" applyBorder="1" applyAlignment="1">
      <alignment horizontal="center" vertical="center"/>
    </xf>
    <xf numFmtId="0" fontId="9" fillId="0" borderId="61" xfId="20" applyFont="1" applyBorder="1" applyAlignment="1">
      <alignment horizontal="center" vertical="center"/>
    </xf>
    <xf numFmtId="0" fontId="9" fillId="0" borderId="72" xfId="20" applyFont="1" applyBorder="1" applyAlignment="1">
      <alignment horizontal="center" vertical="center"/>
    </xf>
    <xf numFmtId="0" fontId="14" fillId="0" borderId="46" xfId="20" applyFont="1" applyBorder="1" applyAlignment="1">
      <alignment horizontal="center" vertical="center"/>
    </xf>
    <xf numFmtId="0" fontId="14" fillId="0" borderId="61" xfId="20" applyFont="1" applyBorder="1" applyAlignment="1">
      <alignment horizontal="center" vertical="center"/>
    </xf>
    <xf numFmtId="0" fontId="14" fillId="0" borderId="72" xfId="20" applyFont="1" applyBorder="1" applyAlignment="1">
      <alignment horizontal="center" vertical="center"/>
    </xf>
    <xf numFmtId="0" fontId="15" fillId="0" borderId="0" xfId="31" applyFont="1" applyAlignment="1">
      <alignment horizontal="center" vertical="center"/>
    </xf>
    <xf numFmtId="0" fontId="14" fillId="0" borderId="16" xfId="31" applyFont="1" applyBorder="1" applyAlignment="1">
      <alignment horizontal="center" vertical="center"/>
    </xf>
    <xf numFmtId="0" fontId="14" fillId="0" borderId="19" xfId="31" applyFont="1" applyBorder="1" applyAlignment="1">
      <alignment horizontal="center" vertical="center"/>
    </xf>
    <xf numFmtId="0" fontId="14" fillId="0" borderId="17" xfId="31" applyFont="1" applyBorder="1" applyAlignment="1">
      <alignment horizontal="center" vertical="center"/>
    </xf>
    <xf numFmtId="0" fontId="14" fillId="0" borderId="18" xfId="31" applyFont="1" applyBorder="1" applyAlignment="1">
      <alignment horizontal="center" vertical="center"/>
    </xf>
    <xf numFmtId="0" fontId="14" fillId="0" borderId="13" xfId="31" applyFont="1" applyBorder="1" applyAlignment="1">
      <alignment horizontal="center" vertical="center"/>
    </xf>
    <xf numFmtId="0" fontId="14" fillId="0" borderId="22" xfId="31" applyFont="1" applyBorder="1" applyAlignment="1">
      <alignment horizontal="center" vertical="center"/>
    </xf>
    <xf numFmtId="0" fontId="14" fillId="0" borderId="78" xfId="31" applyFont="1" applyBorder="1" applyAlignment="1">
      <alignment horizontal="left" vertical="center"/>
    </xf>
    <xf numFmtId="0" fontId="21" fillId="0" borderId="61" xfId="31" applyFont="1" applyBorder="1" applyAlignment="1">
      <alignment horizontal="left" vertical="center"/>
    </xf>
    <xf numFmtId="0" fontId="21" fillId="0" borderId="72" xfId="31" applyFont="1" applyBorder="1" applyAlignment="1">
      <alignment horizontal="left" vertical="center"/>
    </xf>
    <xf numFmtId="0" fontId="7" fillId="0" borderId="66" xfId="31" applyFont="1" applyBorder="1" applyAlignment="1" applyProtection="1">
      <alignment horizontal="left" vertical="center"/>
      <protection locked="0"/>
    </xf>
    <xf numFmtId="0" fontId="7" fillId="0" borderId="65" xfId="31" applyFont="1" applyBorder="1" applyAlignment="1" applyProtection="1">
      <alignment horizontal="left" vertical="center"/>
      <protection locked="0"/>
    </xf>
    <xf numFmtId="0" fontId="7" fillId="0" borderId="62" xfId="31" applyFont="1" applyBorder="1" applyAlignment="1" applyProtection="1">
      <alignment horizontal="left" vertical="center"/>
      <protection locked="0"/>
    </xf>
    <xf numFmtId="0" fontId="7" fillId="0" borderId="35" xfId="31" applyFont="1" applyBorder="1" applyAlignment="1" applyProtection="1">
      <alignment horizontal="left" vertical="center"/>
      <protection locked="0"/>
    </xf>
    <xf numFmtId="0" fontId="7" fillId="0" borderId="36" xfId="31" applyFont="1" applyBorder="1" applyAlignment="1" applyProtection="1">
      <alignment horizontal="left" vertical="center"/>
      <protection locked="0"/>
    </xf>
    <xf numFmtId="0" fontId="7" fillId="0" borderId="47" xfId="31" applyFont="1" applyBorder="1" applyAlignment="1" applyProtection="1">
      <alignment horizontal="left" vertical="center"/>
      <protection locked="0"/>
    </xf>
    <xf numFmtId="0" fontId="14" fillId="0" borderId="61" xfId="31" applyFont="1" applyBorder="1" applyAlignment="1">
      <alignment horizontal="left" vertical="center"/>
    </xf>
    <xf numFmtId="0" fontId="14" fillId="0" borderId="72" xfId="31" applyFont="1" applyBorder="1" applyAlignment="1">
      <alignment horizontal="left" vertical="center"/>
    </xf>
    <xf numFmtId="0" fontId="7" fillId="0" borderId="41" xfId="31" applyFont="1" applyBorder="1" applyAlignment="1" applyProtection="1">
      <alignment horizontal="left" vertical="center"/>
      <protection locked="0"/>
    </xf>
    <xf numFmtId="0" fontId="7" fillId="0" borderId="33" xfId="31" applyFont="1" applyBorder="1" applyAlignment="1" applyProtection="1">
      <alignment horizontal="left" vertical="center"/>
      <protection locked="0"/>
    </xf>
    <xf numFmtId="0" fontId="9" fillId="0" borderId="78" xfId="31" applyFont="1" applyBorder="1" applyAlignment="1">
      <alignment horizontal="left" vertical="center"/>
    </xf>
    <xf numFmtId="0" fontId="8" fillId="0" borderId="61" xfId="31" applyFont="1" applyBorder="1" applyAlignment="1">
      <alignment horizontal="left" vertical="center"/>
    </xf>
    <xf numFmtId="0" fontId="8" fillId="0" borderId="72" xfId="31" applyFont="1" applyBorder="1" applyAlignment="1">
      <alignment horizontal="left" vertical="center"/>
    </xf>
    <xf numFmtId="0" fontId="6" fillId="0" borderId="0" xfId="31" applyFont="1" applyAlignment="1">
      <alignment horizontal="center"/>
    </xf>
    <xf numFmtId="0" fontId="6" fillId="0" borderId="0" xfId="31" applyFont="1" applyAlignment="1">
      <alignment horizontal="center" vertical="center"/>
    </xf>
    <xf numFmtId="0" fontId="9" fillId="0" borderId="16" xfId="31" applyFont="1" applyBorder="1" applyAlignment="1">
      <alignment horizontal="center" vertical="center"/>
    </xf>
    <xf numFmtId="0" fontId="9" fillId="0" borderId="19" xfId="31" applyFont="1" applyBorder="1" applyAlignment="1">
      <alignment horizontal="center" vertical="center"/>
    </xf>
    <xf numFmtId="0" fontId="9" fillId="0" borderId="17" xfId="31" applyFont="1" applyBorder="1" applyAlignment="1">
      <alignment horizontal="center" vertical="center"/>
    </xf>
    <xf numFmtId="0" fontId="9" fillId="0" borderId="18" xfId="31" applyFont="1" applyBorder="1" applyAlignment="1">
      <alignment horizontal="center" vertical="center"/>
    </xf>
    <xf numFmtId="0" fontId="9" fillId="0" borderId="13" xfId="31" applyFont="1" applyBorder="1" applyAlignment="1">
      <alignment horizontal="center" vertical="center"/>
    </xf>
    <xf numFmtId="0" fontId="9" fillId="0" borderId="22" xfId="31" applyFont="1" applyBorder="1" applyAlignment="1">
      <alignment horizontal="center" vertical="center"/>
    </xf>
    <xf numFmtId="0" fontId="7" fillId="0" borderId="0" xfId="31" applyFont="1" applyAlignment="1">
      <alignment horizontal="center" vertical="center"/>
    </xf>
    <xf numFmtId="0" fontId="7" fillId="0" borderId="0" xfId="23" applyFont="1" applyAlignment="1">
      <alignment horizontal="center" vertical="center"/>
    </xf>
    <xf numFmtId="0" fontId="19"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9" fillId="0" borderId="71" xfId="0" applyFont="1" applyBorder="1" applyAlignment="1">
      <alignment horizontal="center" vertical="center"/>
    </xf>
    <xf numFmtId="0" fontId="9" fillId="0" borderId="25" xfId="0" applyFont="1" applyBorder="1" applyAlignment="1">
      <alignment horizontal="center" vertical="center"/>
    </xf>
  </cellXfs>
  <cellStyles count="35">
    <cellStyle name="Comma0" xfId="1" xr:uid="{00000000-0005-0000-0000-000000000000}"/>
    <cellStyle name="Currency" xfId="33" builtinId="4"/>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7 Proposed Gathering Annual Report  COVER__2" xfId="15" xr:uid="{00000000-0005-0000-0000-00000F000000}"/>
    <cellStyle name="Normal_09 proposed Transmission Annual Report" xfId="16" xr:uid="{00000000-0005-0000-0000-000010000000}"/>
    <cellStyle name="Normal_09 proposed Transmission Annual Report 2" xfId="17" xr:uid="{00000000-0005-0000-0000-000011000000}"/>
    <cellStyle name="normal_09 proposed Transmission Annual Report_1 2" xfId="18" xr:uid="{00000000-0005-0000-0000-000012000000}"/>
    <cellStyle name="Normal_1 (2)" xfId="19" xr:uid="{00000000-0005-0000-0000-000013000000}"/>
    <cellStyle name="normal_10" xfId="20" xr:uid="{00000000-0005-0000-0000-000014000000}"/>
    <cellStyle name="Normal_10 (2)_1" xfId="21" xr:uid="{00000000-0005-0000-0000-000015000000}"/>
    <cellStyle name="Normal_12" xfId="22" xr:uid="{00000000-0005-0000-0000-000016000000}"/>
    <cellStyle name="Normal_12 (2)" xfId="23" xr:uid="{00000000-0005-0000-0000-000017000000}"/>
    <cellStyle name="normal_18 (2)" xfId="24" xr:uid="{00000000-0005-0000-0000-000018000000}"/>
    <cellStyle name="normal_24" xfId="25" xr:uid="{00000000-0005-0000-0000-000019000000}"/>
    <cellStyle name="Normal_32 (2)" xfId="26" xr:uid="{00000000-0005-0000-0000-00001A000000}"/>
    <cellStyle name="normal_4 (2)" xfId="27" xr:uid="{00000000-0005-0000-0000-00001B000000}"/>
    <cellStyle name="Normal_7 (2)" xfId="28" xr:uid="{00000000-0005-0000-0000-00001C000000}"/>
    <cellStyle name="normal_9 (2)" xfId="29" xr:uid="{00000000-0005-0000-0000-00001D000000}"/>
    <cellStyle name="normal_Proposed 04 Distribution Annual Report" xfId="30" xr:uid="{00000000-0005-0000-0000-00001E000000}"/>
    <cellStyle name="Normal_Proposed 04 Transmission Annual Report" xfId="31" xr:uid="{00000000-0005-0000-0000-00001F000000}"/>
    <cellStyle name="Percent" xfId="34" builtinId="5"/>
    <cellStyle name="Total" xfId="32" builtinId="25" customBuiltin="1"/>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2" name="Picture 4" descr="Railroad Commission of Texas Logo">
          <a:extLst>
            <a:ext uri="{FF2B5EF4-FFF2-40B4-BE49-F238E27FC236}">
              <a16:creationId xmlns:a16="http://schemas.microsoft.com/office/drawing/2014/main" id="{56FD1DCF-791B-4D55-B0CC-91FD63D3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2148417</xdr:colOff>
      <xdr:row>6</xdr:row>
      <xdr:rowOff>158750</xdr:rowOff>
    </xdr:from>
    <xdr:to>
      <xdr:col>0</xdr:col>
      <xdr:colOff>4368733</xdr:colOff>
      <xdr:row>19</xdr:row>
      <xdr:rowOff>67666</xdr:rowOff>
    </xdr:to>
    <xdr:pic>
      <xdr:nvPicPr>
        <xdr:cNvPr id="5" name="Picture 4" descr="Railroad Commission of Texas Logo">
          <a:extLst>
            <a:ext uri="{FF2B5EF4-FFF2-40B4-BE49-F238E27FC236}">
              <a16:creationId xmlns:a16="http://schemas.microsoft.com/office/drawing/2014/main" id="{0FF8E153-B279-4F49-AC8F-148E218CE810}"/>
            </a:ext>
          </a:extLst>
        </xdr:cNvPr>
        <xdr:cNvPicPr>
          <a:picLocks noChangeAspect="1"/>
        </xdr:cNvPicPr>
      </xdr:nvPicPr>
      <xdr:blipFill>
        <a:blip xmlns:r="http://schemas.openxmlformats.org/officeDocument/2006/relationships" r:embed="rId1"/>
        <a:stretch>
          <a:fillRect/>
        </a:stretch>
      </xdr:blipFill>
      <xdr:spPr>
        <a:xfrm>
          <a:off x="2148417" y="2603500"/>
          <a:ext cx="2228571" cy="22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rc.texas.gov/gas-services/gas-services-for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erc.gov/accounting-matters-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6358-7EB1-403D-93D6-93FB1C6BF97E}">
  <dimension ref="A1:J53"/>
  <sheetViews>
    <sheetView showGridLines="0" showRuler="0" showWhiteSpace="0" view="pageBreakPreview" topLeftCell="A6" zoomScale="120" zoomScaleNormal="100" zoomScaleSheetLayoutView="120" workbookViewId="0">
      <selection activeCell="A11" sqref="A11"/>
    </sheetView>
  </sheetViews>
  <sheetFormatPr defaultColWidth="9.21875" defaultRowHeight="13.2"/>
  <cols>
    <col min="1" max="8" width="9.21875" style="619"/>
    <col min="9" max="9" width="10.5546875" style="619" customWidth="1"/>
    <col min="10" max="10" width="8.44140625" style="619" customWidth="1"/>
    <col min="11" max="16384" width="9.21875" style="619"/>
  </cols>
  <sheetData>
    <row r="1" spans="1:10">
      <c r="A1" s="155"/>
      <c r="B1" s="156"/>
      <c r="C1" s="156"/>
      <c r="D1" s="156"/>
      <c r="E1" s="156"/>
      <c r="F1" s="156"/>
      <c r="G1" s="156"/>
      <c r="H1" s="156"/>
      <c r="I1" s="156"/>
      <c r="J1" s="157"/>
    </row>
    <row r="2" spans="1:10">
      <c r="A2" s="158"/>
      <c r="J2" s="159"/>
    </row>
    <row r="3" spans="1:10" ht="36.6">
      <c r="A3" s="620" t="s">
        <v>790</v>
      </c>
      <c r="B3" s="621"/>
      <c r="C3" s="621"/>
      <c r="D3" s="621"/>
      <c r="E3" s="621"/>
      <c r="F3" s="621"/>
      <c r="G3" s="621"/>
      <c r="H3" s="621"/>
      <c r="I3" s="621"/>
      <c r="J3" s="622"/>
    </row>
    <row r="4" spans="1:10" ht="15.75" customHeight="1">
      <c r="A4" s="620"/>
      <c r="B4" s="621"/>
      <c r="C4" s="621"/>
      <c r="D4" s="621"/>
      <c r="E4" s="621"/>
      <c r="F4" s="621"/>
      <c r="G4" s="621"/>
      <c r="H4" s="621"/>
      <c r="I4" s="621"/>
      <c r="J4" s="622"/>
    </row>
    <row r="5" spans="1:10" ht="34.200000000000003">
      <c r="A5" s="623" t="s">
        <v>828</v>
      </c>
      <c r="B5" s="624"/>
      <c r="C5" s="624"/>
      <c r="D5" s="624"/>
      <c r="E5" s="624"/>
      <c r="F5" s="624"/>
      <c r="G5" s="624"/>
      <c r="H5" s="624"/>
      <c r="I5" s="624"/>
      <c r="J5" s="625"/>
    </row>
    <row r="6" spans="1:10" s="628" customFormat="1" ht="30">
      <c r="A6" s="626" t="s">
        <v>831</v>
      </c>
      <c r="B6" s="627"/>
      <c r="C6" s="627"/>
      <c r="D6" s="627"/>
      <c r="E6" s="627"/>
      <c r="F6" s="627"/>
      <c r="G6" s="627"/>
      <c r="H6" s="627"/>
      <c r="I6" s="627"/>
      <c r="J6" s="625"/>
    </row>
    <row r="7" spans="1:10">
      <c r="A7" s="564"/>
      <c r="B7" s="629"/>
      <c r="C7" s="629"/>
      <c r="D7" s="629"/>
      <c r="E7" s="629"/>
      <c r="F7" s="629"/>
      <c r="G7" s="629"/>
      <c r="H7" s="629"/>
      <c r="I7" s="629"/>
      <c r="J7" s="563"/>
    </row>
    <row r="8" spans="1:10" ht="27.6">
      <c r="A8" s="630" t="s">
        <v>102</v>
      </c>
      <c r="B8" s="631"/>
      <c r="C8" s="632"/>
      <c r="D8" s="632"/>
      <c r="E8" s="632"/>
      <c r="F8" s="632"/>
      <c r="G8" s="632"/>
      <c r="H8" s="632"/>
      <c r="I8" s="632"/>
      <c r="J8" s="622"/>
    </row>
    <row r="9" spans="1:10">
      <c r="A9" s="564"/>
      <c r="B9" s="629"/>
      <c r="C9" s="629"/>
      <c r="D9" s="629"/>
      <c r="E9" s="629"/>
      <c r="F9" s="629"/>
      <c r="G9" s="629"/>
      <c r="H9" s="629"/>
      <c r="I9" s="629"/>
      <c r="J9" s="563"/>
    </row>
    <row r="10" spans="1:10" ht="27.6">
      <c r="A10" s="633" t="s">
        <v>1000</v>
      </c>
      <c r="B10" s="634"/>
      <c r="C10" s="634"/>
      <c r="D10" s="634"/>
      <c r="E10" s="634"/>
      <c r="F10" s="634"/>
      <c r="G10" s="634"/>
      <c r="H10" s="634"/>
      <c r="I10" s="634"/>
      <c r="J10" s="635"/>
    </row>
    <row r="11" spans="1:10" ht="12.75" customHeight="1">
      <c r="A11" s="564"/>
      <c r="B11" s="629"/>
      <c r="C11" s="636"/>
      <c r="D11" s="636"/>
      <c r="E11" s="636"/>
      <c r="F11" s="636"/>
      <c r="G11" s="636"/>
      <c r="H11" s="636"/>
      <c r="I11" s="629"/>
      <c r="J11" s="563"/>
    </row>
    <row r="12" spans="1:10">
      <c r="A12" s="158"/>
      <c r="J12" s="159"/>
    </row>
    <row r="13" spans="1:10">
      <c r="A13" s="158"/>
      <c r="J13" s="159"/>
    </row>
    <row r="14" spans="1:10">
      <c r="A14" s="158"/>
      <c r="J14" s="159"/>
    </row>
    <row r="15" spans="1:10">
      <c r="A15" s="158"/>
      <c r="J15" s="159"/>
    </row>
    <row r="16" spans="1:10">
      <c r="A16" s="158"/>
      <c r="E16"/>
      <c r="J16" s="159"/>
    </row>
    <row r="17" spans="1:10">
      <c r="A17" s="158"/>
      <c r="J17" s="159"/>
    </row>
    <row r="18" spans="1:10">
      <c r="A18" s="158"/>
      <c r="J18" s="159"/>
    </row>
    <row r="19" spans="1:10">
      <c r="A19" s="158"/>
      <c r="J19" s="159"/>
    </row>
    <row r="20" spans="1:10">
      <c r="A20" s="158"/>
      <c r="J20" s="159"/>
    </row>
    <row r="21" spans="1:10">
      <c r="A21" s="158"/>
      <c r="J21" s="159"/>
    </row>
    <row r="22" spans="1:10">
      <c r="A22" s="158"/>
      <c r="J22" s="159"/>
    </row>
    <row r="23" spans="1:10">
      <c r="A23" s="158"/>
      <c r="J23" s="159"/>
    </row>
    <row r="24" spans="1:10">
      <c r="A24" s="158"/>
      <c r="J24" s="159"/>
    </row>
    <row r="25" spans="1:10">
      <c r="A25" s="158"/>
      <c r="J25" s="159"/>
    </row>
    <row r="26" spans="1:10">
      <c r="A26" s="158"/>
      <c r="J26" s="159"/>
    </row>
    <row r="27" spans="1:10">
      <c r="A27" s="158"/>
      <c r="J27" s="159"/>
    </row>
    <row r="28" spans="1:10" ht="25.2">
      <c r="A28" s="158"/>
      <c r="C28" s="637" t="s">
        <v>545</v>
      </c>
      <c r="D28" s="637"/>
      <c r="E28" s="637"/>
      <c r="F28" s="637"/>
      <c r="G28" s="637"/>
      <c r="J28" s="159"/>
    </row>
    <row r="29" spans="1:10">
      <c r="A29" s="158"/>
      <c r="I29" s="638" t="s">
        <v>827</v>
      </c>
      <c r="J29" s="159"/>
    </row>
    <row r="30" spans="1:10">
      <c r="A30" s="158"/>
      <c r="C30" s="934"/>
      <c r="D30" s="935"/>
      <c r="E30" s="935"/>
      <c r="F30" s="935"/>
      <c r="G30" s="936"/>
      <c r="I30" s="940"/>
      <c r="J30" s="159"/>
    </row>
    <row r="31" spans="1:10">
      <c r="A31" s="158"/>
      <c r="C31" s="937"/>
      <c r="D31" s="938"/>
      <c r="E31" s="938"/>
      <c r="F31" s="938"/>
      <c r="G31" s="939"/>
      <c r="I31" s="941"/>
      <c r="J31" s="159"/>
    </row>
    <row r="32" spans="1:10">
      <c r="A32" s="158"/>
      <c r="C32" s="639" t="s">
        <v>271</v>
      </c>
      <c r="D32" s="639"/>
      <c r="E32" s="639"/>
      <c r="F32" s="639"/>
      <c r="G32" s="639"/>
      <c r="J32" s="159"/>
    </row>
    <row r="33" spans="1:10">
      <c r="A33" s="158"/>
      <c r="J33" s="159"/>
    </row>
    <row r="34" spans="1:10" ht="17.55" customHeight="1">
      <c r="A34" s="158"/>
      <c r="D34" s="629"/>
      <c r="E34" s="640"/>
      <c r="F34" s="640"/>
      <c r="G34" s="640"/>
      <c r="I34" s="638" t="s">
        <v>963</v>
      </c>
      <c r="J34" s="159"/>
    </row>
    <row r="35" spans="1:10" ht="17.55" customHeight="1">
      <c r="A35" s="158"/>
      <c r="C35" s="925"/>
      <c r="D35" s="926"/>
      <c r="E35" s="926"/>
      <c r="F35" s="926"/>
      <c r="G35" s="927"/>
      <c r="I35" s="940"/>
      <c r="J35" s="159"/>
    </row>
    <row r="36" spans="1:10">
      <c r="A36" s="158"/>
      <c r="C36" s="928"/>
      <c r="D36" s="929"/>
      <c r="E36" s="929"/>
      <c r="F36" s="929"/>
      <c r="G36" s="930"/>
      <c r="I36" s="942"/>
      <c r="J36" s="159"/>
    </row>
    <row r="37" spans="1:10">
      <c r="A37" s="158"/>
      <c r="C37" s="931"/>
      <c r="D37" s="932"/>
      <c r="E37" s="932"/>
      <c r="F37" s="932"/>
      <c r="G37" s="933"/>
      <c r="I37" s="941"/>
      <c r="J37" s="159"/>
    </row>
    <row r="38" spans="1:10">
      <c r="A38" s="158"/>
      <c r="C38" s="639" t="s">
        <v>272</v>
      </c>
      <c r="D38" s="639"/>
      <c r="E38" s="639"/>
      <c r="F38" s="639"/>
      <c r="G38" s="639"/>
      <c r="H38" s="943" t="s">
        <v>964</v>
      </c>
      <c r="I38" s="943"/>
      <c r="J38" s="944"/>
    </row>
    <row r="39" spans="1:10">
      <c r="A39" s="158"/>
      <c r="J39" s="159"/>
    </row>
    <row r="40" spans="1:10">
      <c r="A40" s="158"/>
      <c r="J40" s="159"/>
    </row>
    <row r="41" spans="1:10">
      <c r="A41" s="158"/>
      <c r="J41" s="159"/>
    </row>
    <row r="42" spans="1:10">
      <c r="A42" s="158"/>
      <c r="J42" s="159"/>
    </row>
    <row r="43" spans="1:10" ht="16.8">
      <c r="A43" s="645" t="s">
        <v>884</v>
      </c>
      <c r="B43" s="644"/>
      <c r="C43" s="644"/>
      <c r="D43" s="644"/>
      <c r="E43" s="644"/>
      <c r="F43" s="644"/>
      <c r="G43" s="644"/>
      <c r="H43" s="644"/>
      <c r="I43" s="641"/>
      <c r="J43" s="642"/>
    </row>
    <row r="44" spans="1:10" ht="16.8">
      <c r="A44" s="645" t="s">
        <v>883</v>
      </c>
      <c r="B44" s="644"/>
      <c r="C44" s="644"/>
      <c r="D44" s="644"/>
      <c r="E44" s="644"/>
      <c r="F44" s="644"/>
      <c r="G44" s="644"/>
      <c r="H44" s="644"/>
      <c r="I44" s="641"/>
      <c r="J44" s="642"/>
    </row>
    <row r="45" spans="1:10" ht="16.8">
      <c r="A45" s="645" t="s">
        <v>878</v>
      </c>
      <c r="B45" s="644"/>
      <c r="C45" s="644"/>
      <c r="D45" s="644"/>
      <c r="E45" s="644"/>
      <c r="F45" s="644"/>
      <c r="G45" s="644"/>
      <c r="H45" s="644"/>
      <c r="I45" s="641"/>
      <c r="J45" s="642"/>
    </row>
    <row r="46" spans="1:10">
      <c r="A46" s="158"/>
      <c r="J46" s="159"/>
    </row>
    <row r="47" spans="1:10" ht="13.8" thickBot="1">
      <c r="A47" s="646"/>
      <c r="B47" s="160"/>
      <c r="C47" s="160"/>
      <c r="D47" s="160"/>
      <c r="E47" s="160"/>
      <c r="F47" s="160"/>
      <c r="G47" s="160"/>
      <c r="H47" s="160"/>
      <c r="I47" s="160"/>
      <c r="J47" s="161"/>
    </row>
    <row r="52" spans="1:10" ht="16.8">
      <c r="A52" s="618"/>
      <c r="B52" s="618"/>
      <c r="C52" s="618"/>
      <c r="D52" s="618"/>
      <c r="E52" s="618"/>
      <c r="F52" s="618"/>
      <c r="G52" s="618"/>
      <c r="H52" s="618"/>
      <c r="I52" s="618"/>
      <c r="J52" s="618"/>
    </row>
    <row r="53" spans="1:10" ht="16.8">
      <c r="A53" s="618"/>
      <c r="B53" s="618"/>
      <c r="C53" s="618"/>
      <c r="D53" s="618"/>
      <c r="E53" s="618"/>
      <c r="F53" s="618"/>
      <c r="G53" s="618"/>
      <c r="H53" s="618"/>
      <c r="I53" s="618"/>
      <c r="J53" s="618"/>
    </row>
  </sheetData>
  <sheetProtection algorithmName="SHA-512" hashValue="H8RIrO+j7L2q40uwj34GrIHosLcal+KbwZoI1f/FiheUDEtFiQ+ln494HcP9X3eQmMC5eJFLicrUvLKOmaWbWQ==" saltValue="1nUPz+nKZdE1oAKQhYNMWg==" spinCount="100000" sheet="1" objects="1" scenarios="1"/>
  <mergeCells count="5">
    <mergeCell ref="C35:G37"/>
    <mergeCell ref="C30:G31"/>
    <mergeCell ref="I30:I31"/>
    <mergeCell ref="I35:I37"/>
    <mergeCell ref="H38:J38"/>
  </mergeCells>
  <printOptions horizontalCentered="1"/>
  <pageMargins left="0.67" right="0.9" top="0.67" bottom="0" header="0.5" footer="0.25"/>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54"/>
  <sheetViews>
    <sheetView showGridLines="0" showOutlineSymbols="0" view="pageBreakPreview" zoomScale="60" zoomScaleNormal="90" workbookViewId="0">
      <selection activeCell="A5" sqref="A5"/>
    </sheetView>
  </sheetViews>
  <sheetFormatPr defaultColWidth="9.21875" defaultRowHeight="13.2"/>
  <cols>
    <col min="1" max="1" width="106.21875" style="4" bestFit="1" customWidth="1"/>
    <col min="2" max="16384" width="9.21875" style="4"/>
  </cols>
  <sheetData>
    <row r="1" spans="1:1">
      <c r="A1" s="3"/>
    </row>
    <row r="2" spans="1:1">
      <c r="A2" s="3"/>
    </row>
    <row r="3" spans="1:1" ht="24.6">
      <c r="A3" s="566" t="s">
        <v>103</v>
      </c>
    </row>
    <row r="4" spans="1:1" ht="24.6">
      <c r="A4" s="648">
        <v>2024</v>
      </c>
    </row>
    <row r="5" spans="1:1" ht="24.6">
      <c r="A5" s="566" t="s">
        <v>102</v>
      </c>
    </row>
    <row r="6" spans="1:1" ht="17.399999999999999">
      <c r="A6" s="533"/>
    </row>
    <row r="7" spans="1:1" ht="24.6">
      <c r="A7" s="566"/>
    </row>
    <row r="8" spans="1:1" ht="17.399999999999999">
      <c r="A8" s="533"/>
    </row>
    <row r="9" spans="1:1">
      <c r="A9" s="531"/>
    </row>
    <row r="10" spans="1:1">
      <c r="A10" s="567"/>
    </row>
    <row r="11" spans="1:1">
      <c r="A11" s="567"/>
    </row>
    <row r="12" spans="1:1">
      <c r="A12" s="567"/>
    </row>
    <row r="13" spans="1:1">
      <c r="A13" s="567"/>
    </row>
    <row r="14" spans="1:1">
      <c r="A14" s="235"/>
    </row>
    <row r="15" spans="1:1">
      <c r="A15" s="567"/>
    </row>
    <row r="16" spans="1:1">
      <c r="A16" s="567"/>
    </row>
    <row r="17" spans="1:1">
      <c r="A17" s="567"/>
    </row>
    <row r="18" spans="1:1">
      <c r="A18" s="567"/>
    </row>
    <row r="19" spans="1:1">
      <c r="A19" s="567"/>
    </row>
    <row r="20" spans="1:1">
      <c r="A20" s="568"/>
    </row>
    <row r="21" spans="1:1">
      <c r="A21" s="568"/>
    </row>
    <row r="22" spans="1:1">
      <c r="A22" s="568"/>
    </row>
    <row r="23" spans="1:1">
      <c r="A23" s="568"/>
    </row>
    <row r="24" spans="1:1">
      <c r="A24" s="568"/>
    </row>
    <row r="25" spans="1:1">
      <c r="A25" s="568"/>
    </row>
    <row r="26" spans="1:1">
      <c r="A26" s="567"/>
    </row>
    <row r="27" spans="1:1" ht="22.8">
      <c r="A27" s="529" t="s">
        <v>104</v>
      </c>
    </row>
    <row r="28" spans="1:1" ht="22.8">
      <c r="A28" s="529" t="s">
        <v>105</v>
      </c>
    </row>
    <row r="29" spans="1:1">
      <c r="A29" s="530"/>
    </row>
    <row r="30" spans="1:1" ht="15.6">
      <c r="A30" s="647" t="s">
        <v>884</v>
      </c>
    </row>
    <row r="31" spans="1:1" ht="15.6">
      <c r="A31" s="647" t="s">
        <v>883</v>
      </c>
    </row>
    <row r="32" spans="1:1" ht="15.6">
      <c r="A32" s="647" t="s">
        <v>878</v>
      </c>
    </row>
    <row r="33" spans="1:1">
      <c r="A33" s="531"/>
    </row>
    <row r="34" spans="1:1" ht="15.6">
      <c r="A34" s="532"/>
    </row>
    <row r="35" spans="1:1" ht="15.6">
      <c r="A35" s="532" t="s">
        <v>106</v>
      </c>
    </row>
    <row r="36" spans="1:1" ht="18.75" customHeight="1">
      <c r="A36" s="533" t="s">
        <v>829</v>
      </c>
    </row>
    <row r="37" spans="1:1" ht="17.399999999999999">
      <c r="A37" s="533" t="s">
        <v>832</v>
      </c>
    </row>
    <row r="38" spans="1:1" ht="15.6">
      <c r="A38" s="643" t="s">
        <v>107</v>
      </c>
    </row>
    <row r="39" spans="1:1" ht="15.6">
      <c r="A39" s="643" t="s">
        <v>108</v>
      </c>
    </row>
    <row r="40" spans="1:1" ht="15.6">
      <c r="A40" s="643" t="s">
        <v>880</v>
      </c>
    </row>
    <row r="41" spans="1:1" ht="15.6">
      <c r="A41" s="643"/>
    </row>
    <row r="42" spans="1:1" ht="15.6">
      <c r="A42" s="643"/>
    </row>
    <row r="43" spans="1:1">
      <c r="A43" s="834" t="s">
        <v>882</v>
      </c>
    </row>
    <row r="44" spans="1:1">
      <c r="A44" s="835" t="s">
        <v>875</v>
      </c>
    </row>
    <row r="45" spans="1:1">
      <c r="A45" s="834" t="s">
        <v>926</v>
      </c>
    </row>
    <row r="46" spans="1:1">
      <c r="A46" s="836" t="s">
        <v>109</v>
      </c>
    </row>
    <row r="47" spans="1:1">
      <c r="A47" s="836"/>
    </row>
    <row r="48" spans="1:1">
      <c r="A48" s="836"/>
    </row>
    <row r="49" spans="1:1">
      <c r="A49" s="531"/>
    </row>
    <row r="50" spans="1:1" ht="17.399999999999999">
      <c r="A50" s="534" t="s">
        <v>162</v>
      </c>
    </row>
    <row r="54" spans="1:1">
      <c r="A54" s="569"/>
    </row>
  </sheetData>
  <sheetProtection algorithmName="SHA-512" hashValue="lguYNbZ8ZASM7Lf2mqg9hO42K+KDwsd8t2RU2xHj9QChmRrRAj9C7d3i8QMNbc5gen51WQ/Bi2S4JpASxSQ1cA==" saltValue="OeCK4OQYNh3B4IW8Oe0R+Q==" spinCount="100000" sheet="1" objects="1" scenarios="1"/>
  <printOptions horizontalCentered="1"/>
  <pageMargins left="0.67" right="0.9" top="0.67" bottom="0" header="0.5" footer="0.25"/>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E44"/>
  <sheetViews>
    <sheetView showGridLines="0" showOutlineSymbols="0" zoomScale="90" zoomScaleNormal="90" workbookViewId="0">
      <selection activeCell="A29" sqref="A29"/>
    </sheetView>
  </sheetViews>
  <sheetFormatPr defaultColWidth="8.77734375" defaultRowHeight="13.2"/>
  <cols>
    <col min="1" max="1" width="54.77734375" style="235" customWidth="1"/>
    <col min="2" max="2" width="9.77734375" style="235" customWidth="1"/>
    <col min="3" max="3" width="4" style="235" hidden="1" customWidth="1"/>
    <col min="4" max="4" width="11.77734375" style="235" customWidth="1"/>
    <col min="5" max="5" width="16.44140625" style="235" customWidth="1"/>
    <col min="6" max="16384" width="8.77734375" style="235"/>
  </cols>
  <sheetData>
    <row r="1" spans="1:5" ht="13.8">
      <c r="A1" s="837" t="s">
        <v>1001</v>
      </c>
      <c r="B1" s="570"/>
    </row>
    <row r="2" spans="1:5" ht="13.8">
      <c r="A2" s="26"/>
      <c r="B2" s="570"/>
    </row>
    <row r="3" spans="1:5" ht="15.6">
      <c r="A3" s="951" t="s">
        <v>556</v>
      </c>
      <c r="B3" s="951"/>
      <c r="C3" s="951"/>
      <c r="D3" s="951"/>
      <c r="E3" s="951"/>
    </row>
    <row r="4" spans="1:5">
      <c r="B4" s="570"/>
    </row>
    <row r="5" spans="1:5" ht="13.8">
      <c r="A5" s="571" t="s">
        <v>163</v>
      </c>
      <c r="B5" s="570"/>
    </row>
    <row r="6" spans="1:5" ht="13.8">
      <c r="A6" s="571" t="s">
        <v>481</v>
      </c>
      <c r="B6" s="570"/>
    </row>
    <row r="7" spans="1:5">
      <c r="B7" s="570"/>
    </row>
    <row r="8" spans="1:5" ht="13.8">
      <c r="A8" s="185" t="s">
        <v>483</v>
      </c>
      <c r="B8" s="570"/>
    </row>
    <row r="9" spans="1:5" ht="13.8">
      <c r="A9" s="185" t="s">
        <v>484</v>
      </c>
      <c r="B9" s="570"/>
    </row>
    <row r="10" spans="1:5" ht="13.8" thickBot="1"/>
    <row r="11" spans="1:5">
      <c r="A11" s="952" t="s">
        <v>557</v>
      </c>
      <c r="B11" s="954" t="s">
        <v>302</v>
      </c>
      <c r="C11" s="954"/>
      <c r="D11" s="952" t="s">
        <v>559</v>
      </c>
      <c r="E11" s="952" t="s">
        <v>560</v>
      </c>
    </row>
    <row r="12" spans="1:5">
      <c r="A12" s="953"/>
      <c r="B12" s="955" t="s">
        <v>558</v>
      </c>
      <c r="C12" s="955"/>
      <c r="D12" s="953"/>
      <c r="E12" s="953"/>
    </row>
    <row r="13" spans="1:5" ht="13.8" thickBot="1">
      <c r="A13" s="572" t="s">
        <v>138</v>
      </c>
      <c r="B13" s="946" t="s">
        <v>139</v>
      </c>
      <c r="C13" s="947"/>
      <c r="D13" s="573" t="s">
        <v>140</v>
      </c>
      <c r="E13" s="574" t="s">
        <v>141</v>
      </c>
    </row>
    <row r="14" spans="1:5" ht="22.05" customHeight="1">
      <c r="A14" s="575" t="s">
        <v>927</v>
      </c>
      <c r="B14" s="948">
        <v>1</v>
      </c>
      <c r="C14" s="948"/>
      <c r="D14" s="838"/>
      <c r="E14" s="839"/>
    </row>
    <row r="15" spans="1:5" ht="22.05" customHeight="1">
      <c r="A15" s="576" t="s">
        <v>798</v>
      </c>
      <c r="B15" s="949" t="s">
        <v>797</v>
      </c>
      <c r="C15" s="949"/>
      <c r="D15" s="840"/>
      <c r="E15" s="841"/>
    </row>
    <row r="16" spans="1:5" ht="22.05" customHeight="1">
      <c r="A16" s="577" t="s">
        <v>928</v>
      </c>
      <c r="B16" s="950">
        <v>4</v>
      </c>
      <c r="C16" s="950"/>
      <c r="D16" s="842"/>
      <c r="E16" s="843"/>
    </row>
    <row r="17" spans="1:5" ht="22.05" customHeight="1">
      <c r="A17" s="578" t="s">
        <v>929</v>
      </c>
      <c r="B17" s="950">
        <v>5</v>
      </c>
      <c r="C17" s="950"/>
      <c r="D17" s="842"/>
      <c r="E17" s="843"/>
    </row>
    <row r="18" spans="1:5" ht="22.05" customHeight="1">
      <c r="A18" s="578" t="s">
        <v>930</v>
      </c>
      <c r="B18" s="950">
        <v>6</v>
      </c>
      <c r="C18" s="950"/>
      <c r="D18" s="842"/>
      <c r="E18" s="843"/>
    </row>
    <row r="19" spans="1:5" ht="22.05" customHeight="1">
      <c r="A19" s="578" t="s">
        <v>110</v>
      </c>
      <c r="B19" s="579">
        <v>7</v>
      </c>
      <c r="C19" s="580"/>
      <c r="D19" s="842"/>
      <c r="E19" s="843"/>
    </row>
    <row r="20" spans="1:5" ht="22.05" customHeight="1">
      <c r="A20" s="578" t="s">
        <v>111</v>
      </c>
      <c r="B20" s="579">
        <v>8</v>
      </c>
      <c r="C20" s="580"/>
      <c r="D20" s="842"/>
      <c r="E20" s="843"/>
    </row>
    <row r="21" spans="1:5" ht="22.05" customHeight="1">
      <c r="A21" s="578" t="s">
        <v>561</v>
      </c>
      <c r="B21" s="579">
        <v>9</v>
      </c>
      <c r="C21" s="580"/>
      <c r="D21" s="842"/>
      <c r="E21" s="843"/>
    </row>
    <row r="22" spans="1:5" ht="22.05" customHeight="1">
      <c r="A22" s="578" t="s">
        <v>1002</v>
      </c>
      <c r="B22" s="579">
        <v>10</v>
      </c>
      <c r="C22" s="580"/>
      <c r="D22" s="842"/>
      <c r="E22" s="843"/>
    </row>
    <row r="23" spans="1:5" ht="22.05" customHeight="1">
      <c r="A23" s="578" t="s">
        <v>1003</v>
      </c>
      <c r="B23" s="579">
        <v>10</v>
      </c>
      <c r="C23" s="580"/>
      <c r="D23" s="842"/>
      <c r="E23" s="843"/>
    </row>
    <row r="24" spans="1:5" ht="22.05" customHeight="1">
      <c r="A24" s="578" t="s">
        <v>1004</v>
      </c>
      <c r="B24" s="579">
        <v>10</v>
      </c>
      <c r="C24" s="580"/>
      <c r="D24" s="842"/>
      <c r="E24" s="843"/>
    </row>
    <row r="25" spans="1:5" ht="22.05" customHeight="1">
      <c r="A25" s="578" t="s">
        <v>1005</v>
      </c>
      <c r="B25" s="579">
        <v>11</v>
      </c>
      <c r="C25" s="580"/>
      <c r="D25" s="842"/>
      <c r="E25" s="843"/>
    </row>
    <row r="26" spans="1:5" ht="22.05" customHeight="1">
      <c r="A26" s="581" t="s">
        <v>1006</v>
      </c>
      <c r="B26" s="582">
        <v>11</v>
      </c>
      <c r="C26" s="583"/>
      <c r="D26" s="844"/>
      <c r="E26" s="845"/>
    </row>
    <row r="27" spans="1:5" ht="22.05" customHeight="1">
      <c r="A27" s="578" t="s">
        <v>1018</v>
      </c>
      <c r="B27" s="579">
        <v>11</v>
      </c>
      <c r="C27" s="580"/>
      <c r="D27" s="842"/>
      <c r="E27" s="843"/>
    </row>
    <row r="28" spans="1:5" ht="22.05" customHeight="1">
      <c r="A28" s="578" t="s">
        <v>1017</v>
      </c>
      <c r="B28" s="579">
        <v>11</v>
      </c>
      <c r="C28" s="580"/>
      <c r="D28" s="842"/>
      <c r="E28" s="843"/>
    </row>
    <row r="29" spans="1:5" ht="22.05" customHeight="1">
      <c r="A29" s="578" t="s">
        <v>1008</v>
      </c>
      <c r="B29" s="579">
        <v>12</v>
      </c>
      <c r="C29" s="580"/>
      <c r="D29" s="842"/>
      <c r="E29" s="843"/>
    </row>
    <row r="30" spans="1:5" ht="22.05" customHeight="1">
      <c r="A30" s="578" t="s">
        <v>1007</v>
      </c>
      <c r="B30" s="579">
        <v>12</v>
      </c>
      <c r="C30" s="580"/>
      <c r="D30" s="842"/>
      <c r="E30" s="843"/>
    </row>
    <row r="31" spans="1:5" ht="22.05" customHeight="1">
      <c r="A31" s="581" t="s">
        <v>1009</v>
      </c>
      <c r="B31" s="582">
        <v>12</v>
      </c>
      <c r="C31" s="583"/>
      <c r="D31" s="844"/>
      <c r="E31" s="845"/>
    </row>
    <row r="32" spans="1:5" ht="22.05" customHeight="1">
      <c r="A32" s="578" t="s">
        <v>1010</v>
      </c>
      <c r="B32" s="579">
        <v>12</v>
      </c>
      <c r="C32" s="580"/>
      <c r="D32" s="842"/>
      <c r="E32" s="843"/>
    </row>
    <row r="33" spans="1:5" ht="22.05" customHeight="1">
      <c r="A33" s="578" t="s">
        <v>1011</v>
      </c>
      <c r="B33" s="579">
        <v>13</v>
      </c>
      <c r="C33" s="580"/>
      <c r="D33" s="842"/>
      <c r="E33" s="843"/>
    </row>
    <row r="34" spans="1:5" ht="22.05" customHeight="1">
      <c r="A34" s="578" t="s">
        <v>1012</v>
      </c>
      <c r="B34" s="579">
        <v>13</v>
      </c>
      <c r="C34" s="580"/>
      <c r="D34" s="842"/>
      <c r="E34" s="843"/>
    </row>
    <row r="35" spans="1:5" ht="22.05" customHeight="1">
      <c r="A35" s="578" t="s">
        <v>1013</v>
      </c>
      <c r="B35" s="579">
        <v>14</v>
      </c>
      <c r="C35" s="580"/>
      <c r="D35" s="842"/>
      <c r="E35" s="843"/>
    </row>
    <row r="36" spans="1:5" ht="22.05" customHeight="1">
      <c r="A36" s="578" t="s">
        <v>1014</v>
      </c>
      <c r="B36" s="584">
        <v>14</v>
      </c>
      <c r="C36" s="580"/>
      <c r="D36" s="842"/>
      <c r="E36" s="843"/>
    </row>
    <row r="37" spans="1:5" ht="22.05" customHeight="1">
      <c r="A37" s="578" t="s">
        <v>1015</v>
      </c>
      <c r="B37" s="584">
        <v>14</v>
      </c>
      <c r="C37" s="580"/>
      <c r="D37" s="842"/>
      <c r="E37" s="843"/>
    </row>
    <row r="38" spans="1:5" ht="22.05" customHeight="1" thickBot="1">
      <c r="A38" s="585" t="s">
        <v>1016</v>
      </c>
      <c r="B38" s="586">
        <v>14</v>
      </c>
      <c r="C38" s="587"/>
      <c r="D38" s="846"/>
      <c r="E38" s="847"/>
    </row>
    <row r="39" spans="1:5">
      <c r="A39" s="588"/>
      <c r="B39" s="589"/>
    </row>
    <row r="40" spans="1:5" ht="17.399999999999999">
      <c r="A40" s="945" t="s">
        <v>10</v>
      </c>
      <c r="B40" s="945"/>
      <c r="C40" s="945"/>
      <c r="D40" s="945"/>
      <c r="E40" s="945"/>
    </row>
    <row r="44" spans="1:5">
      <c r="A44" s="236"/>
    </row>
  </sheetData>
  <sheetProtection algorithmName="SHA-512" hashValue="0jMQ1YEwvM74p9Q6J47/T7DA6rkO8bhvyQRNBgQaN2VDx939JkbYG55FRcgCchbCfPt4vTsdqxOgKDipQyi+nw==" saltValue="INGeSFSYQtjdVr/a+fmZ+A==" spinCount="100000" sheet="1" objects="1" scenarios="1"/>
  <mergeCells count="13">
    <mergeCell ref="A3:E3"/>
    <mergeCell ref="A11:A12"/>
    <mergeCell ref="B11:C11"/>
    <mergeCell ref="D11:D12"/>
    <mergeCell ref="E11:E12"/>
    <mergeCell ref="B12:C12"/>
    <mergeCell ref="A40:E40"/>
    <mergeCell ref="B13:C13"/>
    <mergeCell ref="B14:C14"/>
    <mergeCell ref="B15:C15"/>
    <mergeCell ref="B16:C16"/>
    <mergeCell ref="B17:C17"/>
    <mergeCell ref="B18:C18"/>
  </mergeCells>
  <printOptions horizontalCentered="1"/>
  <pageMargins left="0.67" right="0.9" top="0.67" bottom="0" header="0.5" footer="0.25"/>
  <pageSetup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4.77734375" style="170" customWidth="1"/>
    <col min="2" max="2" width="9.77734375" style="170" customWidth="1"/>
    <col min="3" max="3" width="4" style="170" hidden="1" customWidth="1"/>
    <col min="4" max="4" width="11.77734375" style="170" customWidth="1"/>
    <col min="5" max="5" width="16.44140625" style="170" customWidth="1"/>
    <col min="6" max="16384" width="9.21875" style="170"/>
  </cols>
  <sheetData>
    <row r="1" spans="1:5" ht="13.8">
      <c r="A1" s="837" t="s">
        <v>1001</v>
      </c>
      <c r="B1" s="8"/>
    </row>
    <row r="2" spans="1:5" ht="13.8">
      <c r="A2" s="26"/>
      <c r="B2" s="8"/>
    </row>
    <row r="3" spans="1:5" ht="15.6">
      <c r="A3" s="958" t="s">
        <v>482</v>
      </c>
      <c r="B3" s="958"/>
      <c r="C3" s="958"/>
      <c r="D3" s="958"/>
      <c r="E3" s="958"/>
    </row>
    <row r="4" spans="1:5" ht="16.2" thickBot="1">
      <c r="A4" s="134"/>
      <c r="B4" s="134"/>
      <c r="C4" s="134"/>
      <c r="D4" s="134"/>
      <c r="E4" s="134"/>
    </row>
    <row r="5" spans="1:5">
      <c r="A5" s="959" t="s">
        <v>557</v>
      </c>
      <c r="B5" s="961" t="s">
        <v>302</v>
      </c>
      <c r="C5" s="961"/>
      <c r="D5" s="959" t="s">
        <v>559</v>
      </c>
      <c r="E5" s="959" t="s">
        <v>560</v>
      </c>
    </row>
    <row r="6" spans="1:5">
      <c r="A6" s="960"/>
      <c r="B6" s="962" t="s">
        <v>558</v>
      </c>
      <c r="C6" s="962"/>
      <c r="D6" s="960"/>
      <c r="E6" s="960"/>
    </row>
    <row r="7" spans="1:5" ht="13.8" thickBot="1">
      <c r="A7" s="535" t="s">
        <v>138</v>
      </c>
      <c r="B7" s="963" t="s">
        <v>139</v>
      </c>
      <c r="C7" s="964"/>
      <c r="D7" s="536" t="s">
        <v>140</v>
      </c>
      <c r="E7" s="537" t="s">
        <v>141</v>
      </c>
    </row>
    <row r="8" spans="1:5" s="177" customFormat="1" ht="22.05" customHeight="1">
      <c r="A8" s="173" t="s">
        <v>113</v>
      </c>
      <c r="B8" s="176">
        <v>15</v>
      </c>
      <c r="C8" s="182">
        <v>18</v>
      </c>
      <c r="D8" s="848"/>
      <c r="E8" s="849"/>
    </row>
    <row r="9" spans="1:5" s="177" customFormat="1" ht="22.05" customHeight="1">
      <c r="A9" s="172" t="s">
        <v>115</v>
      </c>
      <c r="B9" s="175">
        <v>15</v>
      </c>
      <c r="C9" s="183">
        <v>18</v>
      </c>
      <c r="D9" s="850"/>
      <c r="E9" s="851"/>
    </row>
    <row r="10" spans="1:5" s="177" customFormat="1" ht="22.05" customHeight="1">
      <c r="A10" s="172" t="s">
        <v>705</v>
      </c>
      <c r="B10" s="175">
        <v>16</v>
      </c>
      <c r="C10" s="183">
        <v>19</v>
      </c>
      <c r="D10" s="850"/>
      <c r="E10" s="851"/>
    </row>
    <row r="11" spans="1:5" s="177" customFormat="1" ht="22.05" customHeight="1">
      <c r="A11" s="172" t="s">
        <v>164</v>
      </c>
      <c r="B11" s="175">
        <v>17</v>
      </c>
      <c r="C11" s="183">
        <v>19</v>
      </c>
      <c r="D11" s="850"/>
      <c r="E11" s="851"/>
    </row>
    <row r="12" spans="1:5" s="177" customFormat="1" ht="22.05" customHeight="1">
      <c r="A12" s="172" t="s">
        <v>79</v>
      </c>
      <c r="B12" s="175">
        <v>18</v>
      </c>
      <c r="C12" s="183">
        <v>20</v>
      </c>
      <c r="D12" s="850"/>
      <c r="E12" s="851"/>
    </row>
    <row r="13" spans="1:5" s="177" customFormat="1" ht="22.05" customHeight="1">
      <c r="A13" s="172" t="s">
        <v>116</v>
      </c>
      <c r="B13" s="175">
        <v>18</v>
      </c>
      <c r="C13" s="183">
        <v>21</v>
      </c>
      <c r="D13" s="850"/>
      <c r="E13" s="851"/>
    </row>
    <row r="14" spans="1:5" s="177" customFormat="1" ht="22.05" customHeight="1">
      <c r="A14" s="172" t="s">
        <v>61</v>
      </c>
      <c r="B14" s="175">
        <v>19</v>
      </c>
      <c r="C14" s="183">
        <v>26</v>
      </c>
      <c r="D14" s="850"/>
      <c r="E14" s="851"/>
    </row>
    <row r="15" spans="1:5" s="177" customFormat="1" ht="22.05" customHeight="1">
      <c r="A15" s="172" t="s">
        <v>62</v>
      </c>
      <c r="B15" s="175">
        <v>19</v>
      </c>
      <c r="C15" s="183">
        <v>26</v>
      </c>
      <c r="D15" s="850"/>
      <c r="E15" s="851"/>
    </row>
    <row r="16" spans="1:5" s="177" customFormat="1" ht="22.05" customHeight="1">
      <c r="A16" s="565" t="s">
        <v>931</v>
      </c>
      <c r="B16" s="174">
        <v>20</v>
      </c>
      <c r="C16" s="183">
        <v>27</v>
      </c>
      <c r="D16" s="850"/>
      <c r="E16" s="851"/>
    </row>
    <row r="17" spans="1:5" s="177" customFormat="1" ht="22.05" customHeight="1">
      <c r="A17" s="172" t="s">
        <v>193</v>
      </c>
      <c r="B17" s="175">
        <v>21</v>
      </c>
      <c r="C17" s="183">
        <v>27</v>
      </c>
      <c r="D17" s="850"/>
      <c r="E17" s="851"/>
    </row>
    <row r="18" spans="1:5" s="177" customFormat="1" ht="22.05" customHeight="1">
      <c r="A18" s="172" t="s">
        <v>63</v>
      </c>
      <c r="B18" s="175">
        <v>26</v>
      </c>
      <c r="C18" s="183" t="s">
        <v>72</v>
      </c>
      <c r="D18" s="850"/>
      <c r="E18" s="851"/>
    </row>
    <row r="19" spans="1:5" s="177" customFormat="1" ht="22.05" customHeight="1">
      <c r="A19" s="172" t="s">
        <v>165</v>
      </c>
      <c r="B19" s="175">
        <v>26</v>
      </c>
      <c r="C19" s="183">
        <v>28</v>
      </c>
      <c r="D19" s="850"/>
      <c r="E19" s="851"/>
    </row>
    <row r="20" spans="1:5" s="177" customFormat="1" ht="22.05" customHeight="1">
      <c r="A20" s="172" t="s">
        <v>64</v>
      </c>
      <c r="B20" s="175">
        <v>27</v>
      </c>
      <c r="C20" s="183" t="s">
        <v>73</v>
      </c>
      <c r="D20" s="850"/>
      <c r="E20" s="851"/>
    </row>
    <row r="21" spans="1:5" s="177" customFormat="1" ht="22.05" customHeight="1">
      <c r="A21" s="172" t="s">
        <v>65</v>
      </c>
      <c r="B21" s="175">
        <v>27</v>
      </c>
      <c r="C21" s="183">
        <v>29</v>
      </c>
      <c r="D21" s="850"/>
      <c r="E21" s="851"/>
    </row>
    <row r="22" spans="1:5" s="177" customFormat="1" ht="22.05" customHeight="1">
      <c r="A22" s="172" t="s">
        <v>66</v>
      </c>
      <c r="B22" s="175" t="s">
        <v>72</v>
      </c>
      <c r="C22" s="183">
        <v>29</v>
      </c>
      <c r="D22" s="850"/>
      <c r="E22" s="851"/>
    </row>
    <row r="23" spans="1:5" s="177" customFormat="1" ht="22.05" customHeight="1">
      <c r="A23" s="172" t="s">
        <v>68</v>
      </c>
      <c r="B23" s="175">
        <v>28</v>
      </c>
      <c r="C23" s="184">
        <v>30</v>
      </c>
      <c r="D23" s="850"/>
      <c r="E23" s="851"/>
    </row>
    <row r="24" spans="1:5" s="177" customFormat="1" ht="22.05" customHeight="1">
      <c r="A24" s="172" t="s">
        <v>67</v>
      </c>
      <c r="B24" s="175" t="s">
        <v>73</v>
      </c>
      <c r="C24" s="184">
        <v>31</v>
      </c>
      <c r="D24" s="850"/>
      <c r="E24" s="851"/>
    </row>
    <row r="25" spans="1:5" s="177" customFormat="1" ht="22.05" customHeight="1">
      <c r="A25" s="172" t="s">
        <v>69</v>
      </c>
      <c r="B25" s="175">
        <v>29</v>
      </c>
      <c r="C25" s="179"/>
      <c r="D25" s="850"/>
      <c r="E25" s="851"/>
    </row>
    <row r="26" spans="1:5" s="177" customFormat="1" ht="22.05" customHeight="1">
      <c r="A26" s="172" t="s">
        <v>70</v>
      </c>
      <c r="B26" s="175">
        <v>29</v>
      </c>
      <c r="C26" s="179"/>
      <c r="D26" s="850"/>
      <c r="E26" s="851"/>
    </row>
    <row r="27" spans="1:5" s="177" customFormat="1" ht="22.05" customHeight="1">
      <c r="A27" s="172" t="s">
        <v>793</v>
      </c>
      <c r="B27" s="178">
        <v>30</v>
      </c>
      <c r="C27" s="179"/>
      <c r="D27" s="850"/>
      <c r="E27" s="851"/>
    </row>
    <row r="28" spans="1:5" s="177" customFormat="1" ht="22.05" customHeight="1" thickBot="1">
      <c r="A28" s="173" t="s">
        <v>71</v>
      </c>
      <c r="B28" s="180">
        <v>31</v>
      </c>
      <c r="C28" s="181"/>
      <c r="D28" s="852"/>
      <c r="E28" s="853"/>
    </row>
    <row r="29" spans="1:5">
      <c r="A29" s="169"/>
      <c r="B29" s="171"/>
    </row>
    <row r="30" spans="1:5">
      <c r="A30" s="1"/>
      <c r="B30" s="171"/>
    </row>
    <row r="31" spans="1:5">
      <c r="B31" s="171"/>
    </row>
    <row r="32" spans="1:5">
      <c r="A32" s="1"/>
      <c r="B32" s="171"/>
    </row>
    <row r="33" spans="1:5">
      <c r="A33" s="1"/>
      <c r="B33" s="171"/>
    </row>
    <row r="34" spans="1:5">
      <c r="A34" s="1"/>
      <c r="B34" s="171"/>
    </row>
    <row r="43" spans="1:5" ht="17.399999999999999">
      <c r="A43" s="956" t="s">
        <v>455</v>
      </c>
      <c r="B43" s="957"/>
      <c r="C43" s="957"/>
      <c r="D43" s="957"/>
      <c r="E43" s="957"/>
    </row>
  </sheetData>
  <sheetProtection algorithmName="SHA-512" hashValue="j7z7YtHRZiBvuJQWmRO92ZpdS75gXaOnEuVpQdqd8kpnM3yKd90IvC6IlJO7YDkMFZnaiy8FDIs+dVQxV6xBTg==" saltValue="qN0UQ4EZOcVvyt8osZhuMQ==" spinCount="100000" sheet="1" objects="1" scenarios="1"/>
  <mergeCells count="8">
    <mergeCell ref="A43:E43"/>
    <mergeCell ref="A3:E3"/>
    <mergeCell ref="A5:A6"/>
    <mergeCell ref="B5:C5"/>
    <mergeCell ref="B6:C6"/>
    <mergeCell ref="B7:C7"/>
    <mergeCell ref="D5:D6"/>
    <mergeCell ref="E5:E6"/>
  </mergeCells>
  <phoneticPr fontId="0" type="noConversion"/>
  <printOptions horizontalCentered="1"/>
  <pageMargins left="0.67" right="0.9" top="0.67" bottom="0" header="0.5" footer="0.25"/>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47"/>
  <sheetViews>
    <sheetView showGridLines="0" topLeftCell="A3" zoomScale="90" zoomScaleNormal="90" workbookViewId="0">
      <selection activeCell="A20" sqref="A20"/>
    </sheetView>
  </sheetViews>
  <sheetFormatPr defaultColWidth="9.21875" defaultRowHeight="13.2"/>
  <cols>
    <col min="1" max="1" width="11.5546875" style="592" customWidth="1"/>
    <col min="2" max="9" width="9.21875" style="592"/>
    <col min="10" max="10" width="10" style="592" customWidth="1"/>
    <col min="11" max="16384" width="9.21875" style="592"/>
  </cols>
  <sheetData>
    <row r="3" spans="1:10" ht="17.399999999999999">
      <c r="A3" s="590" t="s">
        <v>102</v>
      </c>
      <c r="B3" s="591"/>
      <c r="C3" s="591"/>
      <c r="D3" s="591"/>
      <c r="E3" s="591"/>
      <c r="F3" s="591"/>
      <c r="G3" s="591"/>
      <c r="H3" s="591"/>
      <c r="I3" s="591"/>
      <c r="J3" s="591"/>
    </row>
    <row r="4" spans="1:10">
      <c r="A4" s="593"/>
      <c r="B4" s="593"/>
      <c r="C4" s="593"/>
      <c r="D4" s="593"/>
      <c r="E4" s="593"/>
      <c r="F4" s="593"/>
      <c r="G4" s="593"/>
      <c r="H4" s="593"/>
      <c r="I4" s="593"/>
      <c r="J4" s="593"/>
    </row>
    <row r="5" spans="1:10">
      <c r="A5" s="591" t="s">
        <v>117</v>
      </c>
      <c r="B5" s="591"/>
      <c r="C5" s="591"/>
      <c r="D5" s="591"/>
      <c r="E5" s="591"/>
      <c r="F5" s="591"/>
      <c r="G5" s="591"/>
      <c r="H5" s="591"/>
      <c r="I5" s="591"/>
      <c r="J5" s="591"/>
    </row>
    <row r="6" spans="1:10">
      <c r="A6" s="593"/>
      <c r="B6" s="593"/>
      <c r="C6" s="593"/>
      <c r="D6" s="593"/>
      <c r="E6" s="593"/>
      <c r="F6" s="593"/>
      <c r="G6" s="593"/>
      <c r="H6" s="593"/>
      <c r="I6" s="593"/>
      <c r="J6" s="593"/>
    </row>
    <row r="7" spans="1:10" ht="15.6">
      <c r="A7" s="965"/>
      <c r="B7" s="965"/>
      <c r="C7" s="965"/>
      <c r="D7" s="965"/>
      <c r="E7" s="965"/>
      <c r="F7" s="965"/>
      <c r="G7" s="965"/>
      <c r="H7" s="965"/>
      <c r="I7" s="965"/>
      <c r="J7" s="965"/>
    </row>
    <row r="8" spans="1:10" ht="15.6">
      <c r="A8" s="970" t="s">
        <v>834</v>
      </c>
      <c r="B8" s="970"/>
      <c r="C8" s="970"/>
      <c r="D8" s="970"/>
      <c r="E8" s="970"/>
      <c r="F8" s="970"/>
      <c r="G8" s="970"/>
      <c r="H8" s="970"/>
      <c r="I8" s="970"/>
      <c r="J8" s="970"/>
    </row>
    <row r="9" spans="1:10" ht="19.5" customHeight="1">
      <c r="A9" s="966"/>
      <c r="B9" s="966"/>
      <c r="C9" s="966"/>
      <c r="D9" s="966"/>
      <c r="E9" s="966"/>
      <c r="F9" s="966"/>
      <c r="G9" s="966"/>
      <c r="H9" s="966"/>
      <c r="I9" s="966"/>
      <c r="J9" s="966"/>
    </row>
    <row r="10" spans="1:10" ht="18.75" customHeight="1">
      <c r="A10" s="969" t="s">
        <v>94</v>
      </c>
      <c r="B10" s="970"/>
      <c r="C10" s="970"/>
      <c r="D10" s="970"/>
      <c r="E10" s="970"/>
      <c r="F10" s="970"/>
      <c r="G10" s="970"/>
      <c r="H10" s="970"/>
      <c r="I10" s="970"/>
      <c r="J10" s="970"/>
    </row>
    <row r="11" spans="1:10" ht="18.75" customHeight="1">
      <c r="A11" s="540"/>
      <c r="B11" s="593" t="s">
        <v>142</v>
      </c>
      <c r="C11" s="593"/>
      <c r="D11" s="593"/>
      <c r="E11" s="593"/>
      <c r="F11" s="593"/>
      <c r="G11" s="593"/>
      <c r="H11" s="593"/>
      <c r="I11" s="593"/>
      <c r="J11" s="593"/>
    </row>
    <row r="12" spans="1:10" ht="15.6">
      <c r="A12" s="538" t="s">
        <v>118</v>
      </c>
      <c r="B12" s="591"/>
      <c r="C12" s="591"/>
      <c r="D12" s="591"/>
      <c r="E12" s="591"/>
      <c r="F12" s="591"/>
      <c r="G12" s="591"/>
      <c r="H12" s="591"/>
      <c r="I12" s="591"/>
      <c r="J12" s="591"/>
    </row>
    <row r="13" spans="1:10">
      <c r="A13" s="591"/>
      <c r="B13" s="591"/>
      <c r="C13" s="591"/>
      <c r="D13" s="591"/>
      <c r="E13" s="591"/>
      <c r="F13" s="591"/>
      <c r="G13" s="591"/>
      <c r="H13" s="591"/>
      <c r="I13" s="591"/>
      <c r="J13" s="591"/>
    </row>
    <row r="14" spans="1:10" ht="15.6">
      <c r="A14" s="538" t="s">
        <v>119</v>
      </c>
      <c r="B14" s="591"/>
      <c r="C14" s="591"/>
      <c r="D14" s="591"/>
      <c r="E14" s="591"/>
      <c r="F14" s="591"/>
      <c r="G14" s="591"/>
      <c r="H14" s="591"/>
      <c r="I14" s="591"/>
      <c r="J14" s="591"/>
    </row>
    <row r="15" spans="1:10">
      <c r="A15" s="591"/>
      <c r="B15" s="591"/>
      <c r="C15" s="591"/>
      <c r="D15" s="591"/>
      <c r="E15" s="591"/>
      <c r="F15" s="591"/>
      <c r="G15" s="591"/>
      <c r="H15" s="591"/>
      <c r="I15" s="591"/>
      <c r="J15" s="591"/>
    </row>
    <row r="16" spans="1:10" ht="15.6">
      <c r="A16" s="538" t="s">
        <v>120</v>
      </c>
      <c r="B16" s="591"/>
      <c r="C16" s="591"/>
      <c r="D16" s="591"/>
      <c r="E16" s="591"/>
      <c r="F16" s="591"/>
      <c r="G16" s="591"/>
      <c r="H16" s="591"/>
      <c r="I16" s="591"/>
      <c r="J16" s="591"/>
    </row>
    <row r="17" spans="1:10">
      <c r="A17" s="593"/>
      <c r="B17" s="593"/>
      <c r="C17" s="593"/>
      <c r="D17" s="593"/>
      <c r="E17" s="593"/>
      <c r="F17" s="593"/>
      <c r="G17" s="593"/>
      <c r="H17" s="593"/>
      <c r="I17" s="593"/>
      <c r="J17" s="593"/>
    </row>
    <row r="18" spans="1:10">
      <c r="A18" s="593"/>
      <c r="B18" s="593"/>
      <c r="C18" s="593"/>
      <c r="D18" s="593"/>
      <c r="E18" s="593"/>
      <c r="F18" s="593"/>
      <c r="G18" s="593"/>
      <c r="H18" s="593"/>
      <c r="I18" s="593"/>
      <c r="J18" s="593"/>
    </row>
    <row r="19" spans="1:10" ht="16.8">
      <c r="A19" s="539" t="s">
        <v>1019</v>
      </c>
      <c r="B19" s="591"/>
      <c r="C19" s="591"/>
      <c r="D19" s="591"/>
      <c r="E19" s="591"/>
      <c r="F19" s="591"/>
      <c r="G19" s="591"/>
      <c r="H19" s="591"/>
      <c r="I19" s="591"/>
      <c r="J19" s="591"/>
    </row>
    <row r="20" spans="1:10">
      <c r="A20" s="593"/>
      <c r="B20" s="593"/>
      <c r="C20" s="593"/>
      <c r="D20" s="593"/>
      <c r="E20" s="593"/>
      <c r="F20" s="593"/>
      <c r="G20" s="593"/>
      <c r="H20" s="593"/>
      <c r="I20" s="593"/>
      <c r="J20" s="593"/>
    </row>
    <row r="21" spans="1:10">
      <c r="A21" s="593"/>
      <c r="B21" s="593"/>
      <c r="C21" s="593"/>
      <c r="D21" s="593"/>
      <c r="E21" s="593"/>
      <c r="F21" s="593"/>
      <c r="G21" s="593"/>
      <c r="H21" s="593"/>
      <c r="I21" s="593"/>
      <c r="J21" s="593"/>
    </row>
    <row r="22" spans="1:10">
      <c r="A22" s="593"/>
      <c r="B22" s="593"/>
      <c r="C22" s="593"/>
      <c r="D22" s="593"/>
      <c r="E22" s="593"/>
      <c r="F22" s="593"/>
      <c r="G22" s="593"/>
      <c r="H22" s="593"/>
      <c r="I22" s="593"/>
      <c r="J22" s="593"/>
    </row>
    <row r="23" spans="1:10">
      <c r="A23" s="593"/>
      <c r="B23" s="593"/>
      <c r="C23" s="593"/>
      <c r="D23" s="593"/>
      <c r="E23" s="593"/>
      <c r="F23" s="593"/>
      <c r="G23" s="593"/>
      <c r="H23" s="593"/>
      <c r="I23" s="593"/>
      <c r="J23" s="593"/>
    </row>
    <row r="24" spans="1:10">
      <c r="A24" s="593"/>
      <c r="B24" s="593"/>
      <c r="C24" s="593"/>
      <c r="D24" s="593"/>
      <c r="E24" s="593"/>
      <c r="F24" s="593"/>
      <c r="G24" s="593"/>
      <c r="H24" s="593"/>
      <c r="I24" s="593"/>
      <c r="J24" s="593"/>
    </row>
    <row r="25" spans="1:10">
      <c r="A25" s="593"/>
      <c r="B25" s="593"/>
      <c r="C25" s="593"/>
      <c r="D25" s="593"/>
      <c r="E25" s="593"/>
      <c r="F25" s="593"/>
      <c r="G25" s="593"/>
      <c r="H25" s="593"/>
      <c r="I25" s="593"/>
      <c r="J25" s="593"/>
    </row>
    <row r="26" spans="1:10" ht="17.399999999999999">
      <c r="A26" s="590" t="s">
        <v>121</v>
      </c>
      <c r="B26" s="591"/>
      <c r="C26" s="591"/>
      <c r="D26" s="591"/>
      <c r="E26" s="591"/>
      <c r="F26" s="591"/>
      <c r="G26" s="591"/>
      <c r="H26" s="591"/>
      <c r="I26" s="591"/>
      <c r="J26" s="591"/>
    </row>
    <row r="27" spans="1:10">
      <c r="A27" s="593"/>
      <c r="B27" s="593"/>
      <c r="C27" s="593"/>
      <c r="D27" s="593"/>
      <c r="E27" s="593"/>
      <c r="F27" s="593"/>
      <c r="G27" s="593"/>
      <c r="H27" s="593"/>
      <c r="I27" s="593"/>
      <c r="J27" s="593"/>
    </row>
    <row r="28" spans="1:10">
      <c r="A28" s="593"/>
      <c r="B28" s="593"/>
      <c r="C28" s="593"/>
      <c r="D28" s="593"/>
      <c r="E28" s="593"/>
      <c r="F28" s="593"/>
      <c r="G28" s="593"/>
      <c r="H28" s="593"/>
      <c r="I28" s="593"/>
      <c r="J28" s="593"/>
    </row>
    <row r="29" spans="1:10" ht="80.25" customHeight="1">
      <c r="A29" s="971" t="s">
        <v>835</v>
      </c>
      <c r="B29" s="971"/>
      <c r="C29" s="971"/>
      <c r="D29" s="971"/>
      <c r="E29" s="971"/>
      <c r="F29" s="971"/>
      <c r="G29" s="971"/>
      <c r="H29" s="971"/>
      <c r="I29" s="971"/>
      <c r="J29" s="971"/>
    </row>
    <row r="30" spans="1:10">
      <c r="A30" s="593"/>
      <c r="B30" s="593"/>
      <c r="C30" s="593"/>
      <c r="D30" s="593"/>
      <c r="E30" s="593"/>
      <c r="F30" s="593"/>
      <c r="G30" s="593"/>
      <c r="H30" s="593"/>
      <c r="I30" s="593"/>
      <c r="J30" s="593"/>
    </row>
    <row r="31" spans="1:10">
      <c r="A31" s="593"/>
      <c r="B31" s="593"/>
      <c r="C31" s="593"/>
      <c r="D31" s="593"/>
      <c r="E31" s="593"/>
      <c r="F31" s="593"/>
      <c r="G31" s="593"/>
      <c r="H31" s="593"/>
      <c r="I31" s="593"/>
      <c r="J31" s="593"/>
    </row>
    <row r="32" spans="1:10">
      <c r="A32" s="593"/>
      <c r="B32" s="593"/>
      <c r="C32" s="593"/>
      <c r="D32" s="593"/>
      <c r="E32" s="593"/>
      <c r="F32" s="593"/>
      <c r="G32" s="593"/>
      <c r="H32" s="593"/>
      <c r="I32" s="593"/>
      <c r="J32" s="593"/>
    </row>
    <row r="33" spans="1:10" ht="3" customHeight="1">
      <c r="A33" s="593"/>
      <c r="B33" s="593"/>
      <c r="C33" s="593"/>
      <c r="D33" s="593"/>
      <c r="E33" s="593"/>
      <c r="F33" s="593"/>
      <c r="G33" s="593"/>
      <c r="H33" s="593"/>
      <c r="I33" s="593"/>
      <c r="J33" s="593"/>
    </row>
    <row r="34" spans="1:10">
      <c r="A34" s="593"/>
      <c r="B34" s="593"/>
      <c r="C34" s="593"/>
      <c r="D34" s="593"/>
      <c r="E34" s="593"/>
      <c r="F34" s="593"/>
      <c r="G34" s="593"/>
      <c r="H34" s="593"/>
      <c r="I34" s="593"/>
      <c r="J34" s="593"/>
    </row>
    <row r="35" spans="1:10" ht="15.6">
      <c r="A35" s="968"/>
      <c r="B35" s="968"/>
      <c r="C35" s="968"/>
      <c r="D35" s="968"/>
      <c r="E35" s="968"/>
      <c r="F35" s="540"/>
      <c r="G35" s="968"/>
      <c r="H35" s="968"/>
      <c r="I35" s="968"/>
      <c r="J35" s="968"/>
    </row>
    <row r="36" spans="1:10" ht="15.6">
      <c r="A36" s="540" t="s">
        <v>122</v>
      </c>
      <c r="B36" s="540"/>
      <c r="C36" s="540"/>
      <c r="D36" s="540"/>
      <c r="E36" s="540"/>
      <c r="F36" s="540"/>
      <c r="G36" s="540" t="s">
        <v>123</v>
      </c>
      <c r="H36" s="540"/>
      <c r="I36" s="540"/>
      <c r="J36" s="540"/>
    </row>
    <row r="37" spans="1:10">
      <c r="A37" s="593"/>
      <c r="B37" s="593"/>
      <c r="C37" s="593"/>
      <c r="D37" s="593"/>
      <c r="E37" s="593"/>
      <c r="F37" s="593"/>
      <c r="G37" s="593"/>
      <c r="H37" s="593"/>
      <c r="I37" s="593"/>
      <c r="J37" s="593"/>
    </row>
    <row r="38" spans="1:10">
      <c r="A38" s="593"/>
      <c r="B38" s="593"/>
      <c r="C38" s="593"/>
      <c r="D38" s="593"/>
      <c r="E38" s="593"/>
      <c r="F38" s="593"/>
      <c r="G38" s="593"/>
      <c r="H38" s="593"/>
      <c r="I38" s="593"/>
      <c r="J38" s="593"/>
    </row>
    <row r="39" spans="1:10" ht="15.6">
      <c r="A39" s="968"/>
      <c r="B39" s="968"/>
      <c r="C39" s="968"/>
      <c r="D39" s="968"/>
      <c r="E39" s="968"/>
      <c r="F39" s="540"/>
      <c r="G39" s="968"/>
      <c r="H39" s="968"/>
      <c r="I39" s="968"/>
      <c r="J39" s="968"/>
    </row>
    <row r="40" spans="1:10" ht="15.6">
      <c r="A40" s="540" t="s">
        <v>124</v>
      </c>
      <c r="B40" s="540"/>
      <c r="C40" s="540"/>
      <c r="D40" s="540"/>
      <c r="E40" s="540"/>
      <c r="F40" s="540"/>
      <c r="G40" s="540" t="s">
        <v>125</v>
      </c>
      <c r="H40" s="540"/>
      <c r="I40" s="540"/>
      <c r="J40" s="540"/>
    </row>
    <row r="41" spans="1:10">
      <c r="A41" s="593"/>
      <c r="B41" s="593"/>
      <c r="C41" s="593"/>
      <c r="D41" s="593"/>
      <c r="E41" s="593"/>
      <c r="F41" s="593"/>
      <c r="G41" s="593"/>
      <c r="H41" s="593"/>
      <c r="I41" s="593"/>
      <c r="J41" s="593"/>
    </row>
    <row r="42" spans="1:10">
      <c r="A42" s="593"/>
      <c r="B42" s="593"/>
      <c r="C42" s="593"/>
      <c r="D42" s="593"/>
      <c r="E42" s="593"/>
      <c r="F42" s="593"/>
      <c r="G42" s="593"/>
      <c r="H42" s="593"/>
      <c r="I42" s="593"/>
      <c r="J42" s="593"/>
    </row>
    <row r="43" spans="1:10" ht="15.45" customHeight="1">
      <c r="A43" s="967"/>
      <c r="B43" s="967"/>
      <c r="C43" s="967"/>
      <c r="D43" s="967"/>
      <c r="E43" s="593"/>
      <c r="F43" s="593"/>
      <c r="G43" s="593"/>
      <c r="H43" s="593"/>
      <c r="I43" s="593"/>
      <c r="J43" s="593"/>
    </row>
    <row r="44" spans="1:10" ht="15.6">
      <c r="A44" s="969" t="s">
        <v>126</v>
      </c>
      <c r="B44" s="969"/>
      <c r="C44" s="969"/>
      <c r="D44" s="969"/>
      <c r="E44" s="593"/>
      <c r="F44" s="593"/>
      <c r="G44" s="593"/>
      <c r="H44" s="593"/>
      <c r="I44" s="593"/>
      <c r="J44" s="593"/>
    </row>
    <row r="45" spans="1:10">
      <c r="A45" s="593"/>
      <c r="B45" s="593"/>
      <c r="C45" s="593"/>
      <c r="D45" s="593"/>
      <c r="E45" s="593"/>
      <c r="F45" s="593"/>
      <c r="G45" s="593"/>
      <c r="H45" s="593"/>
      <c r="I45" s="593"/>
      <c r="J45" s="593"/>
    </row>
    <row r="46" spans="1:10">
      <c r="A46" s="593"/>
      <c r="B46" s="593"/>
      <c r="C46" s="593"/>
      <c r="D46" s="593"/>
      <c r="E46" s="593"/>
      <c r="F46" s="593"/>
      <c r="G46" s="593"/>
      <c r="H46" s="593"/>
      <c r="I46" s="593"/>
      <c r="J46" s="593"/>
    </row>
    <row r="47" spans="1:10" ht="17.399999999999999">
      <c r="A47" s="541" t="s">
        <v>11</v>
      </c>
      <c r="B47" s="591"/>
      <c r="C47" s="591"/>
      <c r="D47" s="591"/>
      <c r="E47" s="591"/>
      <c r="F47" s="591"/>
      <c r="G47" s="591"/>
      <c r="H47" s="591"/>
      <c r="I47" s="591"/>
      <c r="J47" s="591"/>
    </row>
  </sheetData>
  <sheetProtection algorithmName="SHA-512" hashValue="Bm73Bj6b0wChyyVpJQwMagfTT7o/AYd6GCaGWjqGMsc6ZodiFUfrPI/HPIBBLlzaMSbUODvJTLgzca1/dUKH1Q==" saltValue="6SN7IHPUkPD4dYmpaI7UYQ==" spinCount="100000" sheet="1" objects="1" scenarios="1"/>
  <mergeCells count="11">
    <mergeCell ref="A44:D44"/>
    <mergeCell ref="A8:J8"/>
    <mergeCell ref="A10:J10"/>
    <mergeCell ref="A29:J29"/>
    <mergeCell ref="A35:E35"/>
    <mergeCell ref="G35:J35"/>
    <mergeCell ref="A7:J7"/>
    <mergeCell ref="A9:J9"/>
    <mergeCell ref="A43:D43"/>
    <mergeCell ref="A39:E39"/>
    <mergeCell ref="G39:J39"/>
  </mergeCells>
  <printOptions horizontalCentered="1"/>
  <pageMargins left="0.67" right="0.9" top="0.67" bottom="0" header="0.5" footer="0.25"/>
  <pageSetup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B50"/>
  <sheetViews>
    <sheetView showGridLines="0" showOutlineSymbols="0" view="pageBreakPreview" zoomScale="75" zoomScaleNormal="90" zoomScaleSheetLayoutView="75" workbookViewId="0">
      <selection activeCell="A12" sqref="A12"/>
    </sheetView>
  </sheetViews>
  <sheetFormatPr defaultColWidth="8.77734375" defaultRowHeight="13.2"/>
  <cols>
    <col min="1" max="1" width="103.21875" style="235" customWidth="1"/>
    <col min="2" max="16384" width="8.77734375" style="235"/>
  </cols>
  <sheetData>
    <row r="1" spans="1:2" ht="17.399999999999999">
      <c r="A1" s="867" t="s">
        <v>127</v>
      </c>
    </row>
    <row r="2" spans="1:2" ht="13.8">
      <c r="A2" s="868"/>
    </row>
    <row r="3" spans="1:2" ht="13.8">
      <c r="A3" s="868"/>
    </row>
    <row r="4" spans="1:2" ht="15.6">
      <c r="A4" s="869" t="s">
        <v>128</v>
      </c>
    </row>
    <row r="5" spans="1:2" ht="14.4">
      <c r="A5" s="542" t="s">
        <v>965</v>
      </c>
    </row>
    <row r="6" spans="1:2" ht="13.8">
      <c r="A6" s="542" t="s">
        <v>966</v>
      </c>
    </row>
    <row r="7" spans="1:2" ht="13.8">
      <c r="A7" s="542" t="s">
        <v>967</v>
      </c>
    </row>
    <row r="8" spans="1:2" ht="13.8">
      <c r="A8" s="542"/>
    </row>
    <row r="9" spans="1:2" ht="13.8">
      <c r="A9" s="542"/>
    </row>
    <row r="10" spans="1:2" ht="15.6">
      <c r="A10" s="869" t="s">
        <v>823</v>
      </c>
    </row>
    <row r="11" spans="1:2" ht="13.8">
      <c r="A11" s="542" t="s">
        <v>1020</v>
      </c>
    </row>
    <row r="12" spans="1:2" ht="13.8">
      <c r="A12" s="542" t="s">
        <v>968</v>
      </c>
      <c r="B12" s="235" t="s">
        <v>142</v>
      </c>
    </row>
    <row r="13" spans="1:2" ht="13.8">
      <c r="A13" s="542" t="s">
        <v>969</v>
      </c>
    </row>
    <row r="14" spans="1:2" ht="13.8">
      <c r="A14" s="542" t="s">
        <v>970</v>
      </c>
    </row>
    <row r="15" spans="1:2" ht="13.8">
      <c r="A15" s="868" t="s">
        <v>989</v>
      </c>
    </row>
    <row r="16" spans="1:2" ht="13.8">
      <c r="A16" s="870" t="s">
        <v>879</v>
      </c>
    </row>
    <row r="17" spans="1:1" ht="13.8">
      <c r="A17" s="542"/>
    </row>
    <row r="18" spans="1:1" ht="13.8">
      <c r="A18" s="868"/>
    </row>
    <row r="19" spans="1:1" ht="15.6">
      <c r="A19" s="869" t="s">
        <v>129</v>
      </c>
    </row>
    <row r="20" spans="1:1" ht="13.8">
      <c r="A20" s="542" t="s">
        <v>971</v>
      </c>
    </row>
    <row r="21" spans="1:1" ht="13.8">
      <c r="A21" s="542" t="s">
        <v>972</v>
      </c>
    </row>
    <row r="22" spans="1:1" ht="13.8">
      <c r="A22" s="868" t="s">
        <v>973</v>
      </c>
    </row>
    <row r="23" spans="1:1" ht="13.8">
      <c r="A23" s="868"/>
    </row>
    <row r="24" spans="1:1" ht="13.8">
      <c r="A24" s="542"/>
    </row>
    <row r="25" spans="1:1" ht="15.6">
      <c r="A25" s="869" t="s">
        <v>935</v>
      </c>
    </row>
    <row r="26" spans="1:1" ht="13.8">
      <c r="A26" s="542" t="s">
        <v>990</v>
      </c>
    </row>
    <row r="27" spans="1:1" ht="13.8">
      <c r="A27" s="542" t="s">
        <v>939</v>
      </c>
    </row>
    <row r="28" spans="1:1" ht="13.8">
      <c r="A28" s="868"/>
    </row>
    <row r="29" spans="1:1" ht="13.8">
      <c r="A29" s="871"/>
    </row>
    <row r="30" spans="1:1" ht="15.6">
      <c r="A30" s="869" t="s">
        <v>130</v>
      </c>
    </row>
    <row r="31" spans="1:1" ht="13.8">
      <c r="A31" s="542" t="s">
        <v>991</v>
      </c>
    </row>
    <row r="32" spans="1:1" ht="13.8">
      <c r="A32" s="542" t="s">
        <v>992</v>
      </c>
    </row>
    <row r="33" spans="1:1" ht="13.8">
      <c r="A33" s="542" t="s">
        <v>993</v>
      </c>
    </row>
    <row r="34" spans="1:1" ht="13.8">
      <c r="A34" s="542" t="s">
        <v>994</v>
      </c>
    </row>
    <row r="35" spans="1:1" ht="15" customHeight="1">
      <c r="A35" s="542"/>
    </row>
    <row r="36" spans="1:1" ht="13.8">
      <c r="A36" s="868" t="s">
        <v>974</v>
      </c>
    </row>
    <row r="37" spans="1:1" ht="13.8">
      <c r="A37" s="542" t="s">
        <v>995</v>
      </c>
    </row>
    <row r="38" spans="1:1" ht="13.8">
      <c r="A38" s="868" t="s">
        <v>996</v>
      </c>
    </row>
    <row r="39" spans="1:1" ht="13.8">
      <c r="A39" s="868"/>
    </row>
    <row r="40" spans="1:1">
      <c r="A40" s="872"/>
    </row>
    <row r="41" spans="1:1">
      <c r="A41" s="872"/>
    </row>
    <row r="42" spans="1:1">
      <c r="A42" s="872"/>
    </row>
    <row r="43" spans="1:1" ht="15.6">
      <c r="A43" s="873" t="s">
        <v>76</v>
      </c>
    </row>
    <row r="44" spans="1:1" ht="15.6">
      <c r="A44" s="873" t="s">
        <v>131</v>
      </c>
    </row>
    <row r="45" spans="1:1">
      <c r="A45" s="872"/>
    </row>
    <row r="46" spans="1:1" ht="17.399999999999999">
      <c r="A46" s="594" t="s">
        <v>12</v>
      </c>
    </row>
    <row r="50" spans="1:1">
      <c r="A50" s="236"/>
    </row>
  </sheetData>
  <sheetProtection algorithmName="SHA-512" hashValue="zWSRRioVafGDQ4W/KMF9T7hzDQE8TmjxFUyxJFx54bKY/LWIAbLJLC+9clyUK9kK3s4GvrzR0oI82Wj5h90gxg==" saltValue="nRvKy1bJAXRTRMJACJgBMg==" spinCount="100000" sheet="1" objects="1" scenarios="1"/>
  <hyperlinks>
    <hyperlink ref="A16" r:id="rId1" xr:uid="{F60F887A-8D2F-40A2-A076-F8D04553F9BB}"/>
  </hyperlinks>
  <printOptions horizontalCentered="1"/>
  <pageMargins left="0.67" right="0.9" top="0.67" bottom="0" header="0.5" footer="0.25"/>
  <pageSetup scale="9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D49"/>
  <sheetViews>
    <sheetView showOutlineSymbols="0" view="pageBreakPreview" zoomScale="60" zoomScaleNormal="90" workbookViewId="0">
      <selection activeCell="A35" sqref="A35"/>
    </sheetView>
  </sheetViews>
  <sheetFormatPr defaultRowHeight="13.2"/>
  <cols>
    <col min="1" max="1" width="100.77734375" customWidth="1"/>
  </cols>
  <sheetData>
    <row r="1" spans="1:2" ht="17.399999999999999">
      <c r="A1" s="874" t="s">
        <v>127</v>
      </c>
    </row>
    <row r="2" spans="1:2" ht="13.8">
      <c r="A2" s="595"/>
    </row>
    <row r="3" spans="1:2" ht="13.8">
      <c r="A3" s="595"/>
    </row>
    <row r="4" spans="1:2" ht="15.6">
      <c r="A4" s="875" t="s">
        <v>132</v>
      </c>
    </row>
    <row r="5" spans="1:2" ht="13.8">
      <c r="A5" s="595" t="s">
        <v>975</v>
      </c>
    </row>
    <row r="6" spans="1:2" ht="13.8">
      <c r="A6" s="595" t="s">
        <v>981</v>
      </c>
    </row>
    <row r="7" spans="1:2" ht="13.8">
      <c r="A7" s="876" t="s">
        <v>985</v>
      </c>
    </row>
    <row r="8" spans="1:2" ht="15" customHeight="1">
      <c r="A8" s="595" t="s">
        <v>986</v>
      </c>
    </row>
    <row r="9" spans="1:2" ht="15" customHeight="1">
      <c r="A9" s="595"/>
    </row>
    <row r="10" spans="1:2" ht="16.5" customHeight="1">
      <c r="A10" s="875" t="s">
        <v>133</v>
      </c>
    </row>
    <row r="11" spans="1:2" ht="13.8">
      <c r="A11" s="595" t="s">
        <v>936</v>
      </c>
    </row>
    <row r="12" spans="1:2" ht="13.8">
      <c r="A12" s="595" t="s">
        <v>976</v>
      </c>
      <c r="B12" t="s">
        <v>142</v>
      </c>
    </row>
    <row r="13" spans="1:2" ht="13.8">
      <c r="A13" s="595" t="s">
        <v>977</v>
      </c>
    </row>
    <row r="14" spans="1:2" ht="12" customHeight="1">
      <c r="A14" s="595"/>
    </row>
    <row r="15" spans="1:2" ht="12" customHeight="1">
      <c r="A15" s="595"/>
    </row>
    <row r="16" spans="1:2" ht="15.6">
      <c r="A16" s="875" t="s">
        <v>194</v>
      </c>
    </row>
    <row r="17" spans="1:3" ht="13.8">
      <c r="A17" s="595" t="s">
        <v>940</v>
      </c>
    </row>
    <row r="18" spans="1:3" ht="12" customHeight="1">
      <c r="A18" s="595"/>
    </row>
    <row r="19" spans="1:3" ht="12" customHeight="1">
      <c r="A19" s="595"/>
    </row>
    <row r="20" spans="1:3" ht="15.6">
      <c r="A20" s="875" t="s">
        <v>836</v>
      </c>
    </row>
    <row r="21" spans="1:3" ht="13.8">
      <c r="A21" s="595" t="s">
        <v>978</v>
      </c>
    </row>
    <row r="22" spans="1:3" ht="13.8">
      <c r="A22" s="595" t="s">
        <v>979</v>
      </c>
    </row>
    <row r="23" spans="1:3" ht="13.8">
      <c r="A23" s="595" t="s">
        <v>980</v>
      </c>
    </row>
    <row r="24" spans="1:3" ht="13.8">
      <c r="A24" s="595" t="s">
        <v>987</v>
      </c>
      <c r="C24" s="596"/>
    </row>
    <row r="25" spans="1:3" ht="13.8">
      <c r="A25" s="595" t="s">
        <v>988</v>
      </c>
      <c r="C25" s="596"/>
    </row>
    <row r="26" spans="1:3">
      <c r="A26" s="877" t="s">
        <v>937</v>
      </c>
    </row>
    <row r="27" spans="1:3" ht="13.8">
      <c r="A27" s="878" t="s">
        <v>938</v>
      </c>
    </row>
    <row r="28" spans="1:3" ht="13.8">
      <c r="A28" s="878"/>
    </row>
    <row r="29" spans="1:3" ht="13.8">
      <c r="A29" s="878"/>
    </row>
    <row r="30" spans="1:3" ht="15.6">
      <c r="A30" s="875" t="s">
        <v>537</v>
      </c>
    </row>
    <row r="31" spans="1:3" ht="13.8">
      <c r="A31" s="595" t="s">
        <v>163</v>
      </c>
    </row>
    <row r="32" spans="1:3" ht="13.8">
      <c r="A32" s="595" t="s">
        <v>941</v>
      </c>
    </row>
    <row r="33" spans="1:4" ht="13.8">
      <c r="A33" s="595"/>
    </row>
    <row r="34" spans="1:4" ht="13.8">
      <c r="A34" s="595"/>
    </row>
    <row r="35" spans="1:4" ht="15.6">
      <c r="A35" s="875" t="s">
        <v>538</v>
      </c>
    </row>
    <row r="36" spans="1:4" ht="13.8">
      <c r="A36" s="595" t="s">
        <v>982</v>
      </c>
    </row>
    <row r="37" spans="1:4" ht="13.8">
      <c r="A37" s="595" t="s">
        <v>983</v>
      </c>
    </row>
    <row r="38" spans="1:4" ht="12" customHeight="1">
      <c r="A38" s="595" t="s">
        <v>984</v>
      </c>
    </row>
    <row r="39" spans="1:4" ht="13.8">
      <c r="A39" s="595"/>
    </row>
    <row r="40" spans="1:4" ht="13.8">
      <c r="A40" s="924" t="s">
        <v>1021</v>
      </c>
    </row>
    <row r="41" spans="1:4" ht="13.8">
      <c r="A41" s="595"/>
    </row>
    <row r="42" spans="1:4" ht="15.6">
      <c r="A42" s="879" t="s">
        <v>76</v>
      </c>
    </row>
    <row r="43" spans="1:4" ht="15.6">
      <c r="A43" s="879" t="s">
        <v>131</v>
      </c>
    </row>
    <row r="44" spans="1:4">
      <c r="A44" s="880"/>
    </row>
    <row r="45" spans="1:4">
      <c r="D45" s="617" t="s">
        <v>142</v>
      </c>
    </row>
    <row r="49" spans="1:1" ht="17.399999999999999">
      <c r="A49" s="597" t="s">
        <v>13</v>
      </c>
    </row>
  </sheetData>
  <sheetProtection algorithmName="SHA-512" hashValue="TMjfgMCXx5VmQbZS3nFYfBljdvcz0M8yQqgnELDrc0hqR4Ymmztnm0QOf5EZuqLqS1VhG81ozPpo1sgucq5ZJA==" saltValue="l3h9EOuAMenYLacGcHV8nw==" spinCount="100000" sheet="1" objects="1" scenarios="1"/>
  <hyperlinks>
    <hyperlink ref="A26" r:id="rId1" xr:uid="{423609D7-5DF6-4CCF-9900-1BE77B924068}"/>
  </hyperlinks>
  <printOptions horizontalCentered="1"/>
  <pageMargins left="0.67" right="0.9" top="0.67" bottom="0" header="0.5" footer="0.25"/>
  <pageSetup scale="96"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FAAE-CA07-41E3-846D-BCC2AE4824BA}">
  <sheetPr>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127" customWidth="1"/>
    <col min="2" max="4" width="9.21875" style="127"/>
    <col min="5" max="5" width="8.33203125" style="127" customWidth="1"/>
    <col min="6" max="6" width="11.6640625" style="127" customWidth="1"/>
    <col min="7" max="16384" width="9.21875" style="127"/>
  </cols>
  <sheetData>
    <row r="1" spans="1:10">
      <c r="A1" s="881" t="s">
        <v>1001</v>
      </c>
      <c r="B1" s="882"/>
      <c r="C1" s="882"/>
      <c r="D1" s="882"/>
      <c r="E1" s="882"/>
      <c r="F1" s="882"/>
      <c r="G1" s="882"/>
      <c r="H1" s="882"/>
      <c r="I1" s="882"/>
      <c r="J1" s="882"/>
    </row>
    <row r="3" spans="1:10" ht="17.399999999999999">
      <c r="A3" s="883" t="s">
        <v>144</v>
      </c>
      <c r="B3" s="510"/>
      <c r="C3" s="510"/>
      <c r="D3" s="510"/>
      <c r="E3" s="510"/>
      <c r="F3" s="510"/>
      <c r="G3" s="510"/>
      <c r="H3" s="510"/>
      <c r="I3" s="510"/>
      <c r="J3" s="510"/>
    </row>
    <row r="4" spans="1:10">
      <c r="A4" s="135"/>
    </row>
    <row r="5" spans="1:10">
      <c r="A5" s="543" t="s">
        <v>942</v>
      </c>
      <c r="B5" s="884"/>
      <c r="C5" s="884"/>
      <c r="D5" s="884"/>
      <c r="E5" s="884"/>
      <c r="F5" s="884"/>
      <c r="G5" s="884"/>
      <c r="H5" s="884"/>
      <c r="I5" s="884"/>
      <c r="J5" s="884"/>
    </row>
    <row r="6" spans="1:10">
      <c r="A6" s="543"/>
    </row>
    <row r="7" spans="1:10">
      <c r="A7" s="543" t="s">
        <v>943</v>
      </c>
    </row>
    <row r="8" spans="1:10">
      <c r="A8" s="885"/>
      <c r="B8" s="884"/>
      <c r="C8" s="884"/>
      <c r="D8" s="884"/>
      <c r="E8" s="884"/>
      <c r="F8" s="884"/>
      <c r="G8" s="884"/>
      <c r="H8" s="884"/>
      <c r="I8" s="884"/>
      <c r="J8" s="884"/>
    </row>
    <row r="9" spans="1:10">
      <c r="A9" s="543"/>
    </row>
    <row r="10" spans="1:10">
      <c r="A10" s="543" t="s">
        <v>944</v>
      </c>
      <c r="B10" s="884"/>
      <c r="C10" s="884"/>
      <c r="D10" s="882" t="s">
        <v>945</v>
      </c>
      <c r="E10" s="882"/>
      <c r="F10" s="882"/>
    </row>
    <row r="11" spans="1:10">
      <c r="A11" s="885"/>
      <c r="B11" s="127" t="s">
        <v>946</v>
      </c>
      <c r="C11" s="884"/>
      <c r="D11" s="884"/>
      <c r="E11" s="884"/>
      <c r="F11" s="884"/>
      <c r="G11" s="884"/>
      <c r="H11" s="884"/>
      <c r="I11" s="884"/>
      <c r="J11" s="884"/>
    </row>
    <row r="12" spans="1:10">
      <c r="A12" s="543"/>
    </row>
    <row r="13" spans="1:10">
      <c r="A13" s="543" t="s">
        <v>837</v>
      </c>
    </row>
    <row r="14" spans="1:10">
      <c r="A14" s="543" t="s">
        <v>947</v>
      </c>
      <c r="D14" s="884"/>
      <c r="E14" s="884"/>
      <c r="F14" s="884"/>
      <c r="G14" s="884"/>
      <c r="H14" s="884"/>
      <c r="I14" s="884"/>
      <c r="J14" s="884"/>
    </row>
    <row r="15" spans="1:10">
      <c r="A15" s="885"/>
      <c r="B15" s="884"/>
      <c r="C15" s="884"/>
      <c r="D15" s="884"/>
      <c r="E15" s="884"/>
      <c r="F15" s="884"/>
      <c r="G15" s="884"/>
      <c r="H15" s="884"/>
      <c r="I15" s="884"/>
      <c r="J15" s="884"/>
    </row>
    <row r="16" spans="1:10">
      <c r="A16" s="886"/>
      <c r="B16" s="887"/>
      <c r="C16" s="887"/>
      <c r="D16" s="887"/>
      <c r="E16" s="887"/>
      <c r="F16" s="887"/>
      <c r="G16" s="887"/>
      <c r="H16" s="887"/>
      <c r="I16" s="887"/>
      <c r="J16" s="887"/>
    </row>
    <row r="17" spans="1:10">
      <c r="A17" s="543"/>
    </row>
    <row r="18" spans="1:10">
      <c r="A18" s="543" t="s">
        <v>948</v>
      </c>
      <c r="G18" s="884"/>
      <c r="H18" s="884"/>
      <c r="I18" s="884"/>
      <c r="J18" s="884"/>
    </row>
    <row r="19" spans="1:10">
      <c r="A19" s="885"/>
      <c r="B19" s="884"/>
      <c r="C19" s="884"/>
      <c r="D19" s="884"/>
      <c r="E19" s="884"/>
      <c r="F19" s="884"/>
      <c r="G19" s="884"/>
      <c r="H19" s="884"/>
      <c r="I19" s="884"/>
      <c r="J19" s="884"/>
    </row>
    <row r="20" spans="1:10">
      <c r="A20" s="886"/>
      <c r="B20" s="887"/>
      <c r="C20" s="887"/>
      <c r="D20" s="887"/>
      <c r="E20" s="887"/>
      <c r="F20" s="887"/>
      <c r="G20" s="887"/>
      <c r="H20" s="887"/>
      <c r="I20" s="887"/>
      <c r="J20" s="887"/>
    </row>
    <row r="21" spans="1:10">
      <c r="A21" s="543" t="s">
        <v>167</v>
      </c>
    </row>
    <row r="22" spans="1:10">
      <c r="A22" s="888" t="s">
        <v>949</v>
      </c>
      <c r="G22" s="884"/>
      <c r="H22" s="884"/>
      <c r="I22" s="884"/>
      <c r="J22" s="884"/>
    </row>
    <row r="23" spans="1:10">
      <c r="A23" s="885"/>
      <c r="B23" s="884"/>
      <c r="C23" s="884"/>
      <c r="D23" s="884"/>
      <c r="E23" s="884"/>
      <c r="F23" s="884"/>
      <c r="G23" s="884"/>
      <c r="H23" s="884"/>
      <c r="I23" s="884"/>
      <c r="J23" s="884"/>
    </row>
    <row r="24" spans="1:10">
      <c r="A24" s="543"/>
    </row>
    <row r="25" spans="1:10">
      <c r="A25" s="543" t="s">
        <v>168</v>
      </c>
    </row>
    <row r="26" spans="1:10">
      <c r="A26" s="543" t="s">
        <v>950</v>
      </c>
      <c r="E26" s="884"/>
      <c r="F26" s="884"/>
      <c r="G26" s="884"/>
      <c r="H26" s="884"/>
      <c r="I26" s="884"/>
      <c r="J26" s="884"/>
    </row>
    <row r="27" spans="1:10">
      <c r="A27" s="543" t="s">
        <v>951</v>
      </c>
      <c r="C27" s="884"/>
      <c r="D27" s="884"/>
      <c r="E27" s="884"/>
      <c r="F27" s="884"/>
      <c r="G27" s="884"/>
      <c r="H27" s="884"/>
      <c r="I27" s="884"/>
      <c r="J27" s="884"/>
    </row>
    <row r="28" spans="1:10">
      <c r="A28" s="543" t="s">
        <v>952</v>
      </c>
      <c r="D28" s="884"/>
      <c r="E28" s="884"/>
      <c r="F28" s="884"/>
      <c r="G28" s="884"/>
      <c r="H28" s="884"/>
      <c r="I28" s="884"/>
      <c r="J28" s="884"/>
    </row>
    <row r="29" spans="1:10">
      <c r="A29" s="543" t="s">
        <v>953</v>
      </c>
      <c r="C29" s="884"/>
      <c r="D29" s="884"/>
      <c r="E29" s="884"/>
      <c r="F29" s="884"/>
      <c r="G29" s="884"/>
      <c r="H29" s="884"/>
      <c r="I29" s="884"/>
      <c r="J29" s="884"/>
    </row>
    <row r="30" spans="1:10">
      <c r="A30" s="543"/>
    </row>
    <row r="31" spans="1:10" ht="16.05" customHeight="1">
      <c r="A31" s="543" t="s">
        <v>954</v>
      </c>
    </row>
    <row r="32" spans="1:10" ht="16.05" customHeight="1">
      <c r="A32" s="885"/>
      <c r="B32" s="884"/>
      <c r="C32" s="884"/>
      <c r="D32" s="884"/>
      <c r="E32" s="884"/>
      <c r="F32" s="884"/>
      <c r="G32" s="884"/>
      <c r="H32" s="884"/>
      <c r="I32" s="884"/>
      <c r="J32" s="884"/>
    </row>
    <row r="33" spans="1:10" ht="16.05" customHeight="1">
      <c r="A33" s="972" t="s">
        <v>955</v>
      </c>
      <c r="B33" s="972"/>
      <c r="C33" s="887"/>
      <c r="D33" s="887"/>
      <c r="E33" s="887"/>
      <c r="F33" s="887"/>
      <c r="G33" s="887"/>
      <c r="H33" s="887"/>
      <c r="I33" s="887"/>
      <c r="J33" s="887"/>
    </row>
    <row r="34" spans="1:10">
      <c r="A34" s="543"/>
    </row>
    <row r="35" spans="1:10">
      <c r="A35" s="543" t="s">
        <v>956</v>
      </c>
      <c r="G35" s="884"/>
      <c r="H35" s="884"/>
      <c r="I35" s="884"/>
      <c r="J35" s="884"/>
    </row>
    <row r="36" spans="1:10">
      <c r="A36" s="543"/>
    </row>
    <row r="37" spans="1:10" ht="16.05" customHeight="1">
      <c r="A37" s="543" t="s">
        <v>806</v>
      </c>
    </row>
    <row r="38" spans="1:10" ht="16.05" customHeight="1">
      <c r="A38" s="543" t="s">
        <v>957</v>
      </c>
    </row>
    <row r="39" spans="1:10" ht="16.05" customHeight="1">
      <c r="A39" s="973" t="s">
        <v>958</v>
      </c>
      <c r="B39" s="973"/>
      <c r="C39" s="973"/>
      <c r="D39" s="973"/>
      <c r="E39" s="973"/>
      <c r="F39" s="973"/>
      <c r="G39" s="973"/>
      <c r="H39" s="973"/>
      <c r="I39" s="973"/>
      <c r="J39" s="973"/>
    </row>
    <row r="40" spans="1:10" ht="16.05" customHeight="1">
      <c r="A40" s="974" t="s">
        <v>959</v>
      </c>
      <c r="B40" s="974"/>
      <c r="C40" s="974"/>
      <c r="D40" s="974"/>
      <c r="E40" s="974"/>
      <c r="F40" s="974"/>
      <c r="G40" s="974"/>
      <c r="H40" s="974"/>
      <c r="I40" s="974"/>
      <c r="J40" s="974"/>
    </row>
    <row r="41" spans="1:10" ht="16.05" customHeight="1">
      <c r="A41" s="974" t="s">
        <v>960</v>
      </c>
      <c r="B41" s="974"/>
      <c r="C41" s="974"/>
      <c r="D41" s="974"/>
      <c r="E41" s="974"/>
      <c r="F41" s="974"/>
      <c r="G41" s="974"/>
      <c r="H41" s="974"/>
      <c r="I41" s="974"/>
      <c r="J41" s="974"/>
    </row>
    <row r="42" spans="1:10" ht="16.05" customHeight="1">
      <c r="A42" s="974" t="s">
        <v>961</v>
      </c>
      <c r="B42" s="974"/>
      <c r="C42" s="974"/>
      <c r="D42" s="974"/>
      <c r="E42" s="974"/>
      <c r="F42" s="974"/>
      <c r="G42" s="974"/>
      <c r="H42" s="974"/>
      <c r="I42" s="974"/>
      <c r="J42" s="974"/>
    </row>
    <row r="43" spans="1:10">
      <c r="A43" s="543"/>
    </row>
    <row r="44" spans="1:10" ht="15.6">
      <c r="A44" s="889" t="s">
        <v>825</v>
      </c>
      <c r="B44" s="510"/>
      <c r="C44" s="510"/>
      <c r="D44" s="510"/>
      <c r="E44" s="510"/>
      <c r="F44" s="510"/>
      <c r="G44" s="510"/>
      <c r="H44" s="510"/>
      <c r="I44" s="510"/>
      <c r="J44" s="510"/>
    </row>
    <row r="45" spans="1:10">
      <c r="A45" s="543"/>
    </row>
    <row r="46" spans="1:10" ht="15.6">
      <c r="A46" s="598" t="s">
        <v>824</v>
      </c>
    </row>
    <row r="47" spans="1:10" ht="15.6">
      <c r="A47" s="599" t="s">
        <v>869</v>
      </c>
    </row>
    <row r="48" spans="1:10" ht="15.6">
      <c r="A48" s="600" t="s">
        <v>962</v>
      </c>
    </row>
    <row r="49" spans="1:10" ht="15.6">
      <c r="A49" s="599"/>
    </row>
    <row r="50" spans="1:10" ht="15.6">
      <c r="A50" s="544"/>
    </row>
    <row r="51" spans="1:10" ht="15.6">
      <c r="A51" s="544"/>
    </row>
    <row r="52" spans="1:10" ht="17.25" customHeight="1">
      <c r="A52" s="543"/>
    </row>
    <row r="53" spans="1:10" ht="17.399999999999999">
      <c r="A53" s="890" t="s">
        <v>14</v>
      </c>
      <c r="B53" s="510"/>
      <c r="C53" s="510"/>
      <c r="D53" s="510"/>
      <c r="E53" s="510"/>
      <c r="F53" s="510"/>
      <c r="G53" s="510"/>
      <c r="H53" s="510"/>
      <c r="I53" s="510"/>
      <c r="J53" s="510"/>
    </row>
  </sheetData>
  <mergeCells count="5">
    <mergeCell ref="A33:B33"/>
    <mergeCell ref="A39:J39"/>
    <mergeCell ref="A40:J40"/>
    <mergeCell ref="A41:J41"/>
    <mergeCell ref="A42:J42"/>
  </mergeCells>
  <printOptions horizontalCentered="1"/>
  <pageMargins left="0.81" right="0.4" top="0.5" bottom="0" header="0.33" footer="0.12"/>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IV59"/>
  <sheetViews>
    <sheetView showGridLines="0" showOutlineSymbols="0" view="pageBreakPreview" zoomScale="60" zoomScaleNormal="90" workbookViewId="0">
      <selection activeCell="A2" sqref="A2"/>
    </sheetView>
  </sheetViews>
  <sheetFormatPr defaultColWidth="9" defaultRowHeight="13.2"/>
  <cols>
    <col min="1" max="1" width="98.21875" style="29" customWidth="1"/>
    <col min="2" max="16384" width="9" style="29"/>
  </cols>
  <sheetData>
    <row r="1" spans="1:256">
      <c r="A1" s="708" t="s">
        <v>1022</v>
      </c>
      <c r="B1" s="27"/>
      <c r="C1" s="27"/>
      <c r="D1" s="27"/>
    </row>
    <row r="3" spans="1:256" ht="17.399999999999999">
      <c r="A3" s="260"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317"/>
    </row>
    <row r="5" spans="1:256">
      <c r="A5" s="317" t="s">
        <v>174</v>
      </c>
    </row>
    <row r="6" spans="1:256" ht="13.8">
      <c r="A6" s="317" t="s">
        <v>838</v>
      </c>
    </row>
    <row r="7" spans="1:256">
      <c r="A7" s="317"/>
    </row>
    <row r="8" spans="1:256">
      <c r="A8" s="317" t="s">
        <v>583</v>
      </c>
    </row>
    <row r="9" spans="1:256">
      <c r="A9" s="317"/>
    </row>
    <row r="10" spans="1:256" ht="12.75" customHeight="1">
      <c r="A10" s="317"/>
    </row>
    <row r="11" spans="1:256">
      <c r="A11" s="317" t="s">
        <v>84</v>
      </c>
    </row>
    <row r="12" spans="1:256">
      <c r="A12" s="317" t="s">
        <v>839</v>
      </c>
    </row>
    <row r="13" spans="1:256">
      <c r="A13" s="317" t="s">
        <v>83</v>
      </c>
    </row>
    <row r="14" spans="1:256">
      <c r="A14" s="317"/>
    </row>
    <row r="15" spans="1:256" ht="15" customHeight="1">
      <c r="A15" s="545" t="s">
        <v>134</v>
      </c>
    </row>
    <row r="16" spans="1:256" ht="15" customHeight="1">
      <c r="A16" s="546"/>
    </row>
    <row r="17" spans="1:1" ht="15" customHeight="1">
      <c r="A17" s="545" t="s">
        <v>134</v>
      </c>
    </row>
    <row r="18" spans="1:1" ht="15" customHeight="1">
      <c r="A18" s="546"/>
    </row>
    <row r="19" spans="1:1" ht="15" customHeight="1">
      <c r="A19" s="545" t="s">
        <v>134</v>
      </c>
    </row>
    <row r="20" spans="1:1">
      <c r="A20" s="317"/>
    </row>
    <row r="21" spans="1:1">
      <c r="A21" s="317" t="s">
        <v>821</v>
      </c>
    </row>
    <row r="22" spans="1:1">
      <c r="A22" s="317" t="s">
        <v>822</v>
      </c>
    </row>
    <row r="23" spans="1:1">
      <c r="A23" s="317"/>
    </row>
    <row r="24" spans="1:1" ht="15" customHeight="1">
      <c r="A24" s="545" t="s">
        <v>134</v>
      </c>
    </row>
    <row r="25" spans="1:1" ht="15" customHeight="1">
      <c r="A25" s="546"/>
    </row>
    <row r="26" spans="1:1" ht="15" customHeight="1">
      <c r="A26" s="545" t="s">
        <v>175</v>
      </c>
    </row>
    <row r="27" spans="1:1">
      <c r="A27" s="317"/>
    </row>
    <row r="28" spans="1:1">
      <c r="A28" s="317" t="s">
        <v>314</v>
      </c>
    </row>
    <row r="29" spans="1:1">
      <c r="A29" s="317" t="s">
        <v>181</v>
      </c>
    </row>
    <row r="30" spans="1:1">
      <c r="A30" s="317"/>
    </row>
    <row r="31" spans="1:1" ht="15" customHeight="1">
      <c r="A31" s="545" t="s">
        <v>134</v>
      </c>
    </row>
    <row r="32" spans="1:1" ht="15" customHeight="1">
      <c r="A32" s="546"/>
    </row>
    <row r="33" spans="1:1" ht="15" customHeight="1">
      <c r="A33" s="545" t="s">
        <v>134</v>
      </c>
    </row>
    <row r="34" spans="1:1">
      <c r="A34" s="317"/>
    </row>
    <row r="35" spans="1:1">
      <c r="A35" s="317" t="s">
        <v>182</v>
      </c>
    </row>
    <row r="36" spans="1:1">
      <c r="A36" s="317" t="s">
        <v>315</v>
      </c>
    </row>
    <row r="37" spans="1:1">
      <c r="A37" s="317"/>
    </row>
    <row r="38" spans="1:1" ht="15" customHeight="1">
      <c r="A38" s="545"/>
    </row>
    <row r="39" spans="1:1" ht="15" customHeight="1">
      <c r="A39" s="546"/>
    </row>
    <row r="40" spans="1:1" ht="15" customHeight="1">
      <c r="A40" s="545" t="s">
        <v>134</v>
      </c>
    </row>
    <row r="41" spans="1:1">
      <c r="A41" s="317"/>
    </row>
    <row r="42" spans="1:1">
      <c r="A42" s="317" t="s">
        <v>183</v>
      </c>
    </row>
    <row r="43" spans="1:1">
      <c r="A43" s="317"/>
    </row>
    <row r="44" spans="1:1" ht="15" customHeight="1">
      <c r="A44" s="545" t="s">
        <v>134</v>
      </c>
    </row>
    <row r="45" spans="1:1" ht="15" customHeight="1">
      <c r="A45" s="546"/>
    </row>
    <row r="46" spans="1:1" ht="15" customHeight="1">
      <c r="A46" s="545" t="s">
        <v>134</v>
      </c>
    </row>
    <row r="47" spans="1:1" ht="15" customHeight="1">
      <c r="A47" s="546"/>
    </row>
    <row r="48" spans="1:1" ht="15" customHeight="1">
      <c r="A48" s="545"/>
    </row>
    <row r="49" spans="1:256" ht="15" customHeight="1">
      <c r="A49" s="546"/>
    </row>
    <row r="50" spans="1:256" ht="15" customHeight="1">
      <c r="A50" s="545" t="s">
        <v>134</v>
      </c>
    </row>
    <row r="51" spans="1:256" ht="15" customHeight="1">
      <c r="A51" s="546"/>
    </row>
    <row r="52" spans="1:256" ht="15" customHeight="1">
      <c r="A52" s="545" t="s">
        <v>134</v>
      </c>
    </row>
    <row r="53" spans="1:256" ht="15" customHeight="1">
      <c r="A53" s="85"/>
    </row>
    <row r="54" spans="1:256" ht="17.399999999999999">
      <c r="A54" s="547" t="s">
        <v>15</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c r="A55" s="30"/>
    </row>
    <row r="56" spans="1:256">
      <c r="A56" s="30"/>
    </row>
    <row r="57" spans="1:256">
      <c r="A57" s="30"/>
    </row>
    <row r="58" spans="1:256">
      <c r="A58" s="31"/>
    </row>
    <row r="59" spans="1:256">
      <c r="A59" s="30"/>
    </row>
  </sheetData>
  <printOptions horizontalCentered="1"/>
  <pageMargins left="0.67" right="0.9" top="0.67" bottom="0" header="0.5" footer="0.25"/>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sheetPr>
  <dimension ref="A1:IV43"/>
  <sheetViews>
    <sheetView showGridLines="0" showOutlineSymbols="0" zoomScale="90" zoomScaleNormal="90" workbookViewId="0">
      <selection activeCell="A2" sqref="A2"/>
    </sheetView>
  </sheetViews>
  <sheetFormatPr defaultColWidth="9" defaultRowHeight="13.2"/>
  <cols>
    <col min="1" max="1" width="5.77734375" style="28" customWidth="1"/>
    <col min="2" max="2" width="37.88671875" style="28" customWidth="1"/>
    <col min="3" max="3" width="12.6640625" style="28" customWidth="1"/>
    <col min="4" max="4" width="21.44140625" style="28" customWidth="1"/>
    <col min="5" max="5" width="11.21875" style="28" customWidth="1"/>
    <col min="6" max="6" width="5.44140625" style="28" customWidth="1"/>
    <col min="7" max="7" width="0" style="28" hidden="1" customWidth="1"/>
    <col min="8" max="16384" width="9" style="29"/>
  </cols>
  <sheetData>
    <row r="1" spans="1:256">
      <c r="A1" s="711" t="s">
        <v>1022</v>
      </c>
    </row>
    <row r="3" spans="1:256" ht="18.75" customHeight="1">
      <c r="A3" s="214" t="s">
        <v>184</v>
      </c>
      <c r="B3" s="369"/>
      <c r="C3" s="369"/>
      <c r="D3" s="369"/>
      <c r="E3" s="369"/>
      <c r="F3" s="369"/>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ht="10.5" customHeight="1">
      <c r="A4" s="317"/>
      <c r="B4" s="317"/>
      <c r="C4" s="317"/>
      <c r="D4" s="317"/>
      <c r="E4" s="317"/>
      <c r="F4" s="317"/>
    </row>
    <row r="5" spans="1:256" ht="13.8">
      <c r="A5" s="506" t="s">
        <v>840</v>
      </c>
      <c r="B5" s="215"/>
      <c r="C5" s="317"/>
      <c r="D5" s="317"/>
      <c r="E5" s="317"/>
      <c r="F5" s="317"/>
    </row>
    <row r="6" spans="1:256" ht="13.8">
      <c r="A6" s="507" t="s">
        <v>0</v>
      </c>
      <c r="B6" s="215"/>
      <c r="C6" s="317"/>
      <c r="D6" s="317"/>
      <c r="E6" s="317"/>
      <c r="F6" s="317"/>
    </row>
    <row r="7" spans="1:256" ht="13.8">
      <c r="A7" s="506" t="s">
        <v>841</v>
      </c>
      <c r="B7" s="215"/>
      <c r="C7" s="317"/>
      <c r="D7" s="317"/>
      <c r="E7" s="317"/>
      <c r="F7" s="317"/>
    </row>
    <row r="8" spans="1:256" ht="13.8">
      <c r="A8" s="506" t="s">
        <v>842</v>
      </c>
      <c r="B8" s="215"/>
      <c r="C8" s="317"/>
      <c r="D8" s="317"/>
      <c r="E8" s="317"/>
      <c r="F8" s="317"/>
    </row>
    <row r="9" spans="1:256" ht="13.8">
      <c r="A9" s="506" t="s">
        <v>843</v>
      </c>
      <c r="B9" s="215"/>
      <c r="C9" s="371"/>
      <c r="D9" s="371"/>
      <c r="E9" s="371"/>
      <c r="F9" s="371"/>
    </row>
    <row r="10" spans="1:256" ht="13.8" thickBot="1">
      <c r="A10" s="371"/>
      <c r="B10" s="215"/>
      <c r="C10" s="371"/>
      <c r="D10" s="371"/>
      <c r="E10" s="371"/>
      <c r="F10" s="371"/>
    </row>
    <row r="11" spans="1:256">
      <c r="A11" s="249" t="s">
        <v>135</v>
      </c>
      <c r="B11" s="975" t="s">
        <v>186</v>
      </c>
      <c r="C11" s="249" t="s">
        <v>135</v>
      </c>
      <c r="D11" s="975" t="s">
        <v>188</v>
      </c>
      <c r="E11" s="249" t="s">
        <v>185</v>
      </c>
      <c r="F11" s="249" t="s">
        <v>135</v>
      </c>
    </row>
    <row r="12" spans="1:256">
      <c r="A12" s="250" t="s">
        <v>136</v>
      </c>
      <c r="B12" s="976"/>
      <c r="C12" s="250" t="s">
        <v>187</v>
      </c>
      <c r="D12" s="976"/>
      <c r="E12" s="250" t="s">
        <v>189</v>
      </c>
      <c r="F12" s="250" t="s">
        <v>136</v>
      </c>
    </row>
    <row r="13" spans="1:256">
      <c r="A13" s="250" t="s">
        <v>137</v>
      </c>
      <c r="B13" s="976"/>
      <c r="C13" s="250" t="s">
        <v>190</v>
      </c>
      <c r="D13" s="976"/>
      <c r="E13" s="250" t="s">
        <v>191</v>
      </c>
      <c r="F13" s="250" t="s">
        <v>137</v>
      </c>
    </row>
    <row r="14" spans="1:256" ht="13.8" thickBot="1">
      <c r="A14" s="251"/>
      <c r="B14" s="251" t="s">
        <v>138</v>
      </c>
      <c r="C14" s="251" t="s">
        <v>139</v>
      </c>
      <c r="D14" s="251" t="s">
        <v>140</v>
      </c>
      <c r="E14" s="251" t="s">
        <v>141</v>
      </c>
      <c r="F14" s="251"/>
    </row>
    <row r="15" spans="1:256" ht="24.75" customHeight="1">
      <c r="A15" s="254">
        <v>1</v>
      </c>
      <c r="B15" s="904"/>
      <c r="C15" s="901"/>
      <c r="D15" s="904"/>
      <c r="E15" s="854"/>
      <c r="F15" s="254">
        <v>1</v>
      </c>
    </row>
    <row r="16" spans="1:256" ht="24.75" customHeight="1">
      <c r="A16" s="254">
        <v>2</v>
      </c>
      <c r="B16" s="905"/>
      <c r="C16" s="901"/>
      <c r="D16" s="904"/>
      <c r="E16" s="917"/>
      <c r="F16" s="254">
        <v>2</v>
      </c>
    </row>
    <row r="17" spans="1:6" ht="24.75" customHeight="1">
      <c r="A17" s="254">
        <v>3</v>
      </c>
      <c r="B17" s="904"/>
      <c r="C17" s="901"/>
      <c r="D17" s="904"/>
      <c r="E17" s="918"/>
      <c r="F17" s="254">
        <v>3</v>
      </c>
    </row>
    <row r="18" spans="1:6" ht="24.75" customHeight="1">
      <c r="A18" s="254">
        <v>4</v>
      </c>
      <c r="B18" s="904"/>
      <c r="C18" s="901"/>
      <c r="D18" s="904"/>
      <c r="E18" s="917"/>
      <c r="F18" s="254">
        <v>4</v>
      </c>
    </row>
    <row r="19" spans="1:6" ht="24.75" customHeight="1">
      <c r="A19" s="254">
        <v>5</v>
      </c>
      <c r="B19" s="904"/>
      <c r="C19" s="901"/>
      <c r="D19" s="904"/>
      <c r="E19" s="854"/>
      <c r="F19" s="254">
        <v>5</v>
      </c>
    </row>
    <row r="20" spans="1:6" ht="24.75" customHeight="1">
      <c r="A20" s="254">
        <v>6</v>
      </c>
      <c r="B20" s="904"/>
      <c r="C20" s="901"/>
      <c r="D20" s="904"/>
      <c r="E20" s="854"/>
      <c r="F20" s="254">
        <v>6</v>
      </c>
    </row>
    <row r="21" spans="1:6" ht="24.75" customHeight="1">
      <c r="A21" s="254">
        <v>7</v>
      </c>
      <c r="B21" s="904"/>
      <c r="C21" s="901"/>
      <c r="D21" s="904"/>
      <c r="E21" s="854"/>
      <c r="F21" s="254">
        <v>7</v>
      </c>
    </row>
    <row r="22" spans="1:6" ht="24.75" customHeight="1">
      <c r="A22" s="254">
        <v>8</v>
      </c>
      <c r="B22" s="904"/>
      <c r="C22" s="901"/>
      <c r="D22" s="904"/>
      <c r="E22" s="854"/>
      <c r="F22" s="254">
        <v>8</v>
      </c>
    </row>
    <row r="23" spans="1:6" ht="24.75" customHeight="1">
      <c r="A23" s="254">
        <v>9</v>
      </c>
      <c r="B23" s="904"/>
      <c r="C23" s="901"/>
      <c r="D23" s="904"/>
      <c r="E23" s="854"/>
      <c r="F23" s="254">
        <v>9</v>
      </c>
    </row>
    <row r="24" spans="1:6" ht="24.75" customHeight="1">
      <c r="A24" s="254">
        <v>10</v>
      </c>
      <c r="B24" s="904"/>
      <c r="C24" s="901"/>
      <c r="D24" s="904"/>
      <c r="E24" s="854"/>
      <c r="F24" s="254">
        <v>10</v>
      </c>
    </row>
    <row r="25" spans="1:6" ht="24.75" customHeight="1">
      <c r="A25" s="254">
        <v>11</v>
      </c>
      <c r="B25" s="904"/>
      <c r="C25" s="901"/>
      <c r="D25" s="904"/>
      <c r="E25" s="854"/>
      <c r="F25" s="254">
        <v>11</v>
      </c>
    </row>
    <row r="26" spans="1:6" ht="24.75" customHeight="1">
      <c r="A26" s="254">
        <v>12</v>
      </c>
      <c r="B26" s="904"/>
      <c r="C26" s="901"/>
      <c r="D26" s="904"/>
      <c r="E26" s="854"/>
      <c r="F26" s="254">
        <v>12</v>
      </c>
    </row>
    <row r="27" spans="1:6" ht="24.75" customHeight="1">
      <c r="A27" s="254">
        <v>13</v>
      </c>
      <c r="B27" s="904"/>
      <c r="C27" s="901"/>
      <c r="D27" s="904"/>
      <c r="E27" s="854"/>
      <c r="F27" s="254">
        <v>13</v>
      </c>
    </row>
    <row r="28" spans="1:6" ht="24.75" customHeight="1">
      <c r="A28" s="254">
        <v>14</v>
      </c>
      <c r="B28" s="904"/>
      <c r="C28" s="901"/>
      <c r="D28" s="904"/>
      <c r="E28" s="854"/>
      <c r="F28" s="254">
        <v>14</v>
      </c>
    </row>
    <row r="29" spans="1:6" ht="24.75" customHeight="1">
      <c r="A29" s="254">
        <v>15</v>
      </c>
      <c r="B29" s="904"/>
      <c r="C29" s="901"/>
      <c r="D29" s="904"/>
      <c r="E29" s="854"/>
      <c r="F29" s="254">
        <v>15</v>
      </c>
    </row>
    <row r="30" spans="1:6" ht="24.75" customHeight="1">
      <c r="A30" s="254">
        <v>16</v>
      </c>
      <c r="B30" s="904"/>
      <c r="C30" s="901"/>
      <c r="D30" s="904"/>
      <c r="E30" s="854"/>
      <c r="F30" s="254">
        <v>16</v>
      </c>
    </row>
    <row r="31" spans="1:6" ht="24.75" customHeight="1">
      <c r="A31" s="35">
        <v>17</v>
      </c>
      <c r="B31" s="906"/>
      <c r="C31" s="902"/>
      <c r="D31" s="906"/>
      <c r="E31" s="854"/>
      <c r="F31" s="35">
        <v>17</v>
      </c>
    </row>
    <row r="32" spans="1:6" ht="24.75" customHeight="1">
      <c r="A32" s="35">
        <v>18</v>
      </c>
      <c r="B32" s="906"/>
      <c r="C32" s="902"/>
      <c r="D32" s="906"/>
      <c r="E32" s="854"/>
      <c r="F32" s="35">
        <v>18</v>
      </c>
    </row>
    <row r="33" spans="1:6" ht="24.75" customHeight="1">
      <c r="A33" s="35">
        <v>19</v>
      </c>
      <c r="B33" s="906"/>
      <c r="C33" s="902"/>
      <c r="D33" s="906"/>
      <c r="E33" s="854"/>
      <c r="F33" s="35">
        <v>19</v>
      </c>
    </row>
    <row r="34" spans="1:6" ht="24.75" customHeight="1" thickBot="1">
      <c r="A34" s="251">
        <v>20</v>
      </c>
      <c r="B34" s="907"/>
      <c r="C34" s="903"/>
      <c r="D34" s="907"/>
      <c r="E34" s="856"/>
      <c r="F34" s="251">
        <v>20</v>
      </c>
    </row>
    <row r="35" spans="1:6">
      <c r="A35" s="548"/>
      <c r="B35" s="84"/>
      <c r="C35" s="84"/>
      <c r="D35" s="84"/>
      <c r="E35" s="84"/>
      <c r="F35" s="548"/>
    </row>
    <row r="36" spans="1:6">
      <c r="A36" s="548"/>
      <c r="B36" s="84"/>
      <c r="C36" s="84"/>
      <c r="D36" s="84"/>
      <c r="E36" s="84"/>
      <c r="F36" s="548"/>
    </row>
    <row r="37" spans="1:6">
      <c r="A37" s="548"/>
      <c r="B37" s="84"/>
      <c r="C37" s="84"/>
      <c r="D37" s="84"/>
      <c r="E37" s="84"/>
      <c r="F37" s="548"/>
    </row>
    <row r="38" spans="1:6" ht="17.399999999999999">
      <c r="A38" s="471" t="s">
        <v>16</v>
      </c>
      <c r="B38" s="369"/>
      <c r="C38" s="369"/>
      <c r="D38" s="369"/>
      <c r="E38" s="369"/>
      <c r="F38" s="369"/>
    </row>
    <row r="39" spans="1:6">
      <c r="A39" s="29"/>
      <c r="B39" s="29"/>
      <c r="C39" s="29"/>
      <c r="D39" s="29"/>
      <c r="E39" s="29"/>
      <c r="F39" s="29"/>
    </row>
    <row r="40" spans="1:6">
      <c r="A40" s="29"/>
      <c r="B40" s="29"/>
      <c r="C40" s="29"/>
      <c r="D40" s="29"/>
      <c r="E40" s="29"/>
      <c r="F40" s="29"/>
    </row>
    <row r="41" spans="1:6">
      <c r="A41" s="29"/>
      <c r="B41" s="29"/>
      <c r="C41" s="29"/>
      <c r="D41" s="29"/>
      <c r="E41" s="29"/>
      <c r="F41" s="29"/>
    </row>
    <row r="42" spans="1:6">
      <c r="A42" s="29"/>
      <c r="B42" s="29"/>
      <c r="C42" s="29"/>
      <c r="D42" s="29"/>
      <c r="E42" s="29"/>
      <c r="F42" s="29"/>
    </row>
    <row r="43" spans="1:6">
      <c r="A43" s="29"/>
      <c r="B43" s="31"/>
      <c r="C43" s="29"/>
      <c r="D43" s="29"/>
      <c r="E43" s="29"/>
      <c r="F43" s="29"/>
    </row>
  </sheetData>
  <sheetProtection algorithmName="SHA-512" hashValue="mGWoXxWhOSABTIrHS98zbjbHGZh9MhFNWwsD1aYxhgrtYjzG8IqsJO5sGPKENvA7vRKl0rwmFAIfcr73HmXjgQ==" saltValue="/KKuaI4T7l6Um4jSy8p8Wg==" spinCount="100000" sheet="1" objects="1" scenarios="1"/>
  <mergeCells count="2">
    <mergeCell ref="B11:B13"/>
    <mergeCell ref="D11:D13"/>
  </mergeCells>
  <printOptions horizontalCentered="1"/>
  <pageMargins left="0.67" right="0.9" top="0.67" bottom="0" header="0.5" footer="0.25"/>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43"/>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24.109375" style="28" customWidth="1"/>
    <col min="3" max="3" width="34.5546875" style="28" customWidth="1"/>
    <col min="4" max="4" width="11.5546875" style="28" customWidth="1"/>
    <col min="5" max="5" width="12.77734375" style="28" customWidth="1"/>
    <col min="6" max="6" width="5" style="28" customWidth="1"/>
    <col min="7" max="16384" width="9.21875" style="28"/>
  </cols>
  <sheetData>
    <row r="1" spans="1:6">
      <c r="A1" s="711" t="s">
        <v>1023</v>
      </c>
    </row>
    <row r="3" spans="1:6" ht="18.75" customHeight="1">
      <c r="A3" s="214" t="s">
        <v>195</v>
      </c>
      <c r="B3" s="101"/>
      <c r="C3" s="101"/>
      <c r="D3" s="101"/>
      <c r="E3" s="101"/>
      <c r="F3" s="101"/>
    </row>
    <row r="4" spans="1:6" ht="12.75" customHeight="1">
      <c r="A4" s="317"/>
      <c r="B4" s="215"/>
      <c r="C4" s="215"/>
      <c r="D4" s="215"/>
      <c r="E4" s="215"/>
      <c r="F4" s="215"/>
    </row>
    <row r="5" spans="1:6">
      <c r="A5" s="317"/>
      <c r="B5" s="317" t="s">
        <v>196</v>
      </c>
      <c r="C5" s="215"/>
      <c r="D5" s="215"/>
      <c r="E5" s="215"/>
      <c r="F5" s="215"/>
    </row>
    <row r="6" spans="1:6">
      <c r="A6" s="317"/>
      <c r="B6" s="317" t="s">
        <v>197</v>
      </c>
      <c r="C6" s="215"/>
      <c r="D6" s="215"/>
      <c r="E6" s="215"/>
      <c r="F6" s="215"/>
    </row>
    <row r="7" spans="1:6">
      <c r="A7" s="317"/>
      <c r="B7" s="317" t="s">
        <v>584</v>
      </c>
      <c r="C7" s="215"/>
      <c r="D7" s="215"/>
      <c r="E7" s="215"/>
      <c r="F7" s="215"/>
    </row>
    <row r="8" spans="1:6" ht="12" customHeight="1">
      <c r="A8" s="317"/>
      <c r="B8" s="317" t="s">
        <v>142</v>
      </c>
      <c r="C8" s="215"/>
      <c r="D8" s="215"/>
      <c r="E8" s="215"/>
      <c r="F8" s="215"/>
    </row>
    <row r="9" spans="1:6" ht="13.8" thickBot="1">
      <c r="A9" s="317"/>
      <c r="B9" s="215"/>
      <c r="C9" s="215"/>
      <c r="D9" s="215"/>
      <c r="E9" s="215"/>
      <c r="F9" s="215"/>
    </row>
    <row r="10" spans="1:6" ht="13.8" thickBot="1">
      <c r="A10" s="247" t="s">
        <v>135</v>
      </c>
      <c r="B10" s="977" t="s">
        <v>200</v>
      </c>
      <c r="C10" s="247" t="s">
        <v>198</v>
      </c>
      <c r="D10" s="362" t="s">
        <v>199</v>
      </c>
      <c r="E10" s="549"/>
      <c r="F10" s="247" t="s">
        <v>135</v>
      </c>
    </row>
    <row r="11" spans="1:6">
      <c r="A11" s="248" t="s">
        <v>136</v>
      </c>
      <c r="B11" s="978"/>
      <c r="C11" s="248" t="s">
        <v>201</v>
      </c>
      <c r="D11" s="256" t="s">
        <v>202</v>
      </c>
      <c r="E11" s="256" t="s">
        <v>203</v>
      </c>
      <c r="F11" s="248" t="s">
        <v>136</v>
      </c>
    </row>
    <row r="12" spans="1:6">
      <c r="A12" s="248" t="s">
        <v>137</v>
      </c>
      <c r="B12" s="978"/>
      <c r="C12" s="248" t="s">
        <v>204</v>
      </c>
      <c r="D12" s="256" t="s">
        <v>205</v>
      </c>
      <c r="E12" s="256" t="s">
        <v>206</v>
      </c>
      <c r="F12" s="248" t="s">
        <v>137</v>
      </c>
    </row>
    <row r="13" spans="1:6" ht="13.8" thickBot="1">
      <c r="A13" s="74"/>
      <c r="B13" s="253" t="s">
        <v>138</v>
      </c>
      <c r="C13" s="253" t="s">
        <v>139</v>
      </c>
      <c r="D13" s="550" t="s">
        <v>140</v>
      </c>
      <c r="E13" s="550" t="s">
        <v>141</v>
      </c>
      <c r="F13" s="74"/>
    </row>
    <row r="14" spans="1:6" ht="25.05" customHeight="1">
      <c r="A14" s="254">
        <v>1</v>
      </c>
      <c r="B14" s="912"/>
      <c r="C14" s="898"/>
      <c r="D14" s="857"/>
      <c r="E14" s="857"/>
      <c r="F14" s="254">
        <v>1</v>
      </c>
    </row>
    <row r="15" spans="1:6" ht="25.05" customHeight="1">
      <c r="A15" s="254">
        <v>2</v>
      </c>
      <c r="B15" s="912"/>
      <c r="C15" s="898"/>
      <c r="D15" s="857"/>
      <c r="E15" s="857"/>
      <c r="F15" s="254">
        <v>2</v>
      </c>
    </row>
    <row r="16" spans="1:6" ht="25.05" customHeight="1">
      <c r="A16" s="254">
        <v>3</v>
      </c>
      <c r="B16" s="912"/>
      <c r="C16" s="898"/>
      <c r="D16" s="857"/>
      <c r="E16" s="857"/>
      <c r="F16" s="254">
        <v>3</v>
      </c>
    </row>
    <row r="17" spans="1:6" ht="25.05" customHeight="1">
      <c r="A17" s="254">
        <v>4</v>
      </c>
      <c r="B17" s="912"/>
      <c r="C17" s="898"/>
      <c r="D17" s="857"/>
      <c r="E17" s="857"/>
      <c r="F17" s="254">
        <v>4</v>
      </c>
    </row>
    <row r="18" spans="1:6" ht="25.05" customHeight="1">
      <c r="A18" s="254">
        <v>5</v>
      </c>
      <c r="B18" s="912"/>
      <c r="C18" s="898"/>
      <c r="D18" s="857"/>
      <c r="E18" s="857"/>
      <c r="F18" s="254">
        <v>5</v>
      </c>
    </row>
    <row r="19" spans="1:6" ht="25.05" customHeight="1">
      <c r="A19" s="254">
        <v>6</v>
      </c>
      <c r="B19" s="912"/>
      <c r="C19" s="898"/>
      <c r="D19" s="857"/>
      <c r="E19" s="857"/>
      <c r="F19" s="254">
        <v>6</v>
      </c>
    </row>
    <row r="20" spans="1:6" ht="25.05" customHeight="1">
      <c r="A20" s="35">
        <v>7</v>
      </c>
      <c r="B20" s="915"/>
      <c r="C20" s="899"/>
      <c r="D20" s="858"/>
      <c r="E20" s="858"/>
      <c r="F20" s="35">
        <v>7</v>
      </c>
    </row>
    <row r="21" spans="1:6" ht="25.05" customHeight="1">
      <c r="A21" s="35">
        <v>8</v>
      </c>
      <c r="B21" s="915"/>
      <c r="C21" s="899"/>
      <c r="D21" s="858"/>
      <c r="E21" s="858"/>
      <c r="F21" s="35">
        <v>8</v>
      </c>
    </row>
    <row r="22" spans="1:6" ht="25.05" customHeight="1">
      <c r="A22" s="35">
        <v>9</v>
      </c>
      <c r="B22" s="915"/>
      <c r="C22" s="899"/>
      <c r="D22" s="858"/>
      <c r="E22" s="858"/>
      <c r="F22" s="35">
        <v>9</v>
      </c>
    </row>
    <row r="23" spans="1:6" ht="25.05" customHeight="1">
      <c r="A23" s="35">
        <v>10</v>
      </c>
      <c r="B23" s="915"/>
      <c r="C23" s="899"/>
      <c r="D23" s="858"/>
      <c r="E23" s="858"/>
      <c r="F23" s="35">
        <v>10</v>
      </c>
    </row>
    <row r="24" spans="1:6" ht="25.05" customHeight="1">
      <c r="A24" s="35">
        <v>11</v>
      </c>
      <c r="B24" s="915"/>
      <c r="C24" s="899"/>
      <c r="D24" s="858"/>
      <c r="E24" s="858"/>
      <c r="F24" s="35">
        <v>11</v>
      </c>
    </row>
    <row r="25" spans="1:6" ht="25.05" customHeight="1">
      <c r="A25" s="35">
        <v>12</v>
      </c>
      <c r="B25" s="915"/>
      <c r="C25" s="899"/>
      <c r="D25" s="858"/>
      <c r="E25" s="858"/>
      <c r="F25" s="35">
        <v>12</v>
      </c>
    </row>
    <row r="26" spans="1:6" ht="25.05" customHeight="1">
      <c r="A26" s="35">
        <v>13</v>
      </c>
      <c r="B26" s="915"/>
      <c r="C26" s="899"/>
      <c r="D26" s="858"/>
      <c r="E26" s="858"/>
      <c r="F26" s="35">
        <v>13</v>
      </c>
    </row>
    <row r="27" spans="1:6" ht="25.05" customHeight="1">
      <c r="A27" s="35">
        <v>14</v>
      </c>
      <c r="B27" s="915"/>
      <c r="C27" s="899"/>
      <c r="D27" s="858"/>
      <c r="E27" s="858"/>
      <c r="F27" s="35">
        <v>14</v>
      </c>
    </row>
    <row r="28" spans="1:6" ht="25.05" customHeight="1">
      <c r="A28" s="35">
        <v>15</v>
      </c>
      <c r="B28" s="915"/>
      <c r="C28" s="899"/>
      <c r="D28" s="858"/>
      <c r="E28" s="858"/>
      <c r="F28" s="35">
        <v>15</v>
      </c>
    </row>
    <row r="29" spans="1:6" ht="25.05" customHeight="1">
      <c r="A29" s="35">
        <v>16</v>
      </c>
      <c r="B29" s="915"/>
      <c r="C29" s="899"/>
      <c r="D29" s="858"/>
      <c r="E29" s="858"/>
      <c r="F29" s="35">
        <v>16</v>
      </c>
    </row>
    <row r="30" spans="1:6" ht="25.05" customHeight="1">
      <c r="A30" s="35">
        <v>17</v>
      </c>
      <c r="B30" s="915"/>
      <c r="C30" s="899"/>
      <c r="D30" s="858"/>
      <c r="E30" s="858"/>
      <c r="F30" s="35">
        <v>17</v>
      </c>
    </row>
    <row r="31" spans="1:6" ht="25.05" customHeight="1">
      <c r="A31" s="35">
        <v>18</v>
      </c>
      <c r="B31" s="915"/>
      <c r="C31" s="899"/>
      <c r="D31" s="858"/>
      <c r="E31" s="858"/>
      <c r="F31" s="35">
        <v>18</v>
      </c>
    </row>
    <row r="32" spans="1:6" ht="25.05" customHeight="1">
      <c r="A32" s="35">
        <v>19</v>
      </c>
      <c r="B32" s="915"/>
      <c r="C32" s="899"/>
      <c r="D32" s="858"/>
      <c r="E32" s="858"/>
      <c r="F32" s="35">
        <v>19</v>
      </c>
    </row>
    <row r="33" spans="1:6" ht="25.05" customHeight="1" thickBot="1">
      <c r="A33" s="251">
        <v>20</v>
      </c>
      <c r="B33" s="916"/>
      <c r="C33" s="900"/>
      <c r="D33" s="859"/>
      <c r="E33" s="859"/>
      <c r="F33" s="251">
        <v>20</v>
      </c>
    </row>
    <row r="34" spans="1:6">
      <c r="A34" s="548"/>
      <c r="B34" s="551"/>
      <c r="C34" s="551"/>
      <c r="D34" s="551"/>
      <c r="E34" s="551"/>
      <c r="F34" s="548"/>
    </row>
    <row r="35" spans="1:6">
      <c r="A35" s="548"/>
      <c r="B35" s="551"/>
      <c r="C35" s="551"/>
      <c r="D35" s="551"/>
      <c r="E35" s="551"/>
      <c r="F35" s="548"/>
    </row>
    <row r="36" spans="1:6">
      <c r="A36" s="548"/>
      <c r="B36" s="551"/>
      <c r="C36" s="551"/>
      <c r="D36" s="551"/>
      <c r="E36" s="551"/>
      <c r="F36" s="548"/>
    </row>
    <row r="37" spans="1:6">
      <c r="A37" s="548"/>
      <c r="B37" s="551"/>
      <c r="C37" s="551"/>
      <c r="D37" s="551"/>
      <c r="E37" s="551"/>
      <c r="F37" s="548"/>
    </row>
    <row r="38" spans="1:6">
      <c r="A38" s="548"/>
      <c r="B38" s="551"/>
      <c r="C38" s="551"/>
      <c r="D38" s="551"/>
      <c r="E38" s="551"/>
      <c r="F38" s="548"/>
    </row>
    <row r="39" spans="1:6" ht="18" customHeight="1">
      <c r="A39" s="472" t="s">
        <v>17</v>
      </c>
      <c r="B39" s="318"/>
      <c r="C39" s="318"/>
      <c r="D39" s="318"/>
      <c r="E39" s="318"/>
      <c r="F39" s="318"/>
    </row>
    <row r="43" spans="1:6">
      <c r="B43" s="31"/>
    </row>
  </sheetData>
  <sheetProtection algorithmName="SHA-512" hashValue="/DY9hclD3bnFEeMAzn/vympwtaE/L945ZLbdu3IGJxh1hXNspkWzMY7DA35eFCz1myJoXK8VtwLkp1dkHX4A0Q==" saltValue="Kfa4KOurdkMHe/VdhPJKcA==" spinCount="100000" sheet="1" objects="1" scenarios="1"/>
  <mergeCells count="1">
    <mergeCell ref="B10:B12"/>
  </mergeCells>
  <printOptions horizontalCentered="1"/>
  <pageMargins left="0.67" right="0.9" top="0.67" bottom="0" header="0.5" footer="0.25"/>
  <pageSetup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3.77734375" style="28" customWidth="1"/>
    <col min="3" max="3" width="23.77734375" style="28" customWidth="1"/>
    <col min="4" max="4" width="16.44140625" style="28" customWidth="1"/>
    <col min="5" max="5" width="5" style="28" customWidth="1"/>
    <col min="6" max="16384" width="9.21875" style="28"/>
  </cols>
  <sheetData>
    <row r="1" spans="1:5">
      <c r="A1" s="711" t="s">
        <v>1023</v>
      </c>
    </row>
    <row r="2" spans="1:5">
      <c r="A2" s="43"/>
    </row>
    <row r="4" spans="1:5" ht="17.399999999999999">
      <c r="A4" s="214" t="s">
        <v>207</v>
      </c>
      <c r="B4" s="101"/>
      <c r="C4" s="216"/>
      <c r="D4" s="101"/>
      <c r="E4" s="101"/>
    </row>
    <row r="5" spans="1:5">
      <c r="A5" s="317"/>
      <c r="B5" s="215"/>
      <c r="C5" s="215"/>
      <c r="D5" s="215"/>
      <c r="E5" s="215"/>
    </row>
    <row r="6" spans="1:5">
      <c r="A6" s="317"/>
      <c r="B6" s="317" t="s">
        <v>844</v>
      </c>
      <c r="C6" s="215"/>
      <c r="D6" s="215"/>
      <c r="E6" s="215"/>
    </row>
    <row r="7" spans="1:5">
      <c r="A7" s="317"/>
      <c r="B7" s="317" t="s">
        <v>214</v>
      </c>
      <c r="C7" s="215"/>
      <c r="D7" s="215"/>
      <c r="E7" s="215"/>
    </row>
    <row r="8" spans="1:5">
      <c r="A8" s="317"/>
      <c r="B8" s="317" t="s">
        <v>142</v>
      </c>
      <c r="C8" s="215"/>
      <c r="D8" s="215"/>
      <c r="E8" s="215"/>
    </row>
    <row r="9" spans="1:5" ht="13.8" thickBot="1">
      <c r="A9" s="317"/>
      <c r="B9" s="215"/>
      <c r="C9" s="215"/>
      <c r="D9" s="215"/>
      <c r="E9" s="215"/>
    </row>
    <row r="10" spans="1:5" ht="15.75" customHeight="1">
      <c r="A10" s="247" t="s">
        <v>136</v>
      </c>
      <c r="B10" s="247" t="s">
        <v>208</v>
      </c>
      <c r="C10" s="247" t="s">
        <v>209</v>
      </c>
      <c r="D10" s="247" t="s">
        <v>210</v>
      </c>
      <c r="E10" s="247" t="s">
        <v>136</v>
      </c>
    </row>
    <row r="11" spans="1:5" ht="14.1" customHeight="1" thickBot="1">
      <c r="A11" s="253" t="s">
        <v>137</v>
      </c>
      <c r="B11" s="253" t="s">
        <v>138</v>
      </c>
      <c r="C11" s="253" t="s">
        <v>139</v>
      </c>
      <c r="D11" s="253" t="s">
        <v>140</v>
      </c>
      <c r="E11" s="253" t="s">
        <v>137</v>
      </c>
    </row>
    <row r="12" spans="1:5" ht="48" customHeight="1">
      <c r="A12" s="45">
        <v>1</v>
      </c>
      <c r="B12" s="911"/>
      <c r="C12" s="860"/>
      <c r="D12" s="860" t="s">
        <v>192</v>
      </c>
      <c r="E12" s="45">
        <v>1</v>
      </c>
    </row>
    <row r="13" spans="1:5" ht="48" customHeight="1">
      <c r="A13" s="46">
        <f t="shared" ref="A13:A21" si="0">A12+1</f>
        <v>2</v>
      </c>
      <c r="B13" s="912"/>
      <c r="C13" s="855"/>
      <c r="D13" s="919"/>
      <c r="E13" s="46">
        <f t="shared" ref="E13:E21" si="1">E12+1</f>
        <v>2</v>
      </c>
    </row>
    <row r="14" spans="1:5" ht="48" customHeight="1">
      <c r="A14" s="46">
        <f t="shared" si="0"/>
        <v>3</v>
      </c>
      <c r="B14" s="913"/>
      <c r="C14" s="861"/>
      <c r="D14" s="920"/>
      <c r="E14" s="46">
        <f t="shared" si="1"/>
        <v>3</v>
      </c>
    </row>
    <row r="15" spans="1:5" ht="48" customHeight="1">
      <c r="A15" s="46">
        <f t="shared" si="0"/>
        <v>4</v>
      </c>
      <c r="B15" s="913"/>
      <c r="C15" s="861"/>
      <c r="D15" s="855"/>
      <c r="E15" s="46">
        <f t="shared" si="1"/>
        <v>4</v>
      </c>
    </row>
    <row r="16" spans="1:5" ht="48" customHeight="1">
      <c r="A16" s="46">
        <f t="shared" si="0"/>
        <v>5</v>
      </c>
      <c r="B16" s="913"/>
      <c r="C16" s="861"/>
      <c r="D16" s="855"/>
      <c r="E16" s="46">
        <f t="shared" si="1"/>
        <v>5</v>
      </c>
    </row>
    <row r="17" spans="1:5" ht="48" customHeight="1">
      <c r="A17" s="46">
        <f t="shared" si="0"/>
        <v>6</v>
      </c>
      <c r="B17" s="913"/>
      <c r="C17" s="861"/>
      <c r="D17" s="855"/>
      <c r="E17" s="46">
        <f t="shared" si="1"/>
        <v>6</v>
      </c>
    </row>
    <row r="18" spans="1:5" ht="48" customHeight="1">
      <c r="A18" s="46">
        <f t="shared" si="0"/>
        <v>7</v>
      </c>
      <c r="B18" s="913"/>
      <c r="C18" s="861"/>
      <c r="D18" s="855"/>
      <c r="E18" s="46">
        <f t="shared" si="1"/>
        <v>7</v>
      </c>
    </row>
    <row r="19" spans="1:5" ht="48" customHeight="1">
      <c r="A19" s="46">
        <f t="shared" si="0"/>
        <v>8</v>
      </c>
      <c r="B19" s="913"/>
      <c r="C19" s="861"/>
      <c r="D19" s="855"/>
      <c r="E19" s="46">
        <f t="shared" si="1"/>
        <v>8</v>
      </c>
    </row>
    <row r="20" spans="1:5" ht="48" customHeight="1">
      <c r="A20" s="46">
        <f t="shared" si="0"/>
        <v>9</v>
      </c>
      <c r="B20" s="913"/>
      <c r="C20" s="861"/>
      <c r="D20" s="855"/>
      <c r="E20" s="46">
        <f t="shared" si="1"/>
        <v>9</v>
      </c>
    </row>
    <row r="21" spans="1:5" ht="48" customHeight="1" thickBot="1">
      <c r="A21" s="47">
        <f t="shared" si="0"/>
        <v>10</v>
      </c>
      <c r="B21" s="914"/>
      <c r="C21" s="862"/>
      <c r="D21" s="863"/>
      <c r="E21" s="47">
        <f t="shared" si="1"/>
        <v>10</v>
      </c>
    </row>
    <row r="22" spans="1:5">
      <c r="A22" s="552"/>
      <c r="B22" s="215"/>
      <c r="C22" s="215"/>
      <c r="D22" s="215"/>
      <c r="E22" s="215"/>
    </row>
    <row r="23" spans="1:5">
      <c r="A23" s="552"/>
      <c r="B23" s="215"/>
      <c r="C23" s="215"/>
      <c r="D23" s="215"/>
      <c r="E23" s="215"/>
    </row>
    <row r="24" spans="1:5">
      <c r="A24" s="552"/>
      <c r="B24" s="215"/>
      <c r="C24" s="215"/>
      <c r="D24" s="215"/>
      <c r="E24" s="215"/>
    </row>
    <row r="25" spans="1:5">
      <c r="A25" s="552"/>
      <c r="B25" s="215"/>
      <c r="C25" s="215"/>
      <c r="D25" s="215"/>
      <c r="E25" s="215"/>
    </row>
    <row r="26" spans="1:5">
      <c r="A26" s="552"/>
      <c r="B26" s="215"/>
      <c r="C26" s="215"/>
      <c r="D26" s="215"/>
      <c r="E26" s="215"/>
    </row>
    <row r="27" spans="1:5">
      <c r="A27" s="552"/>
      <c r="B27" s="215"/>
      <c r="C27" s="215"/>
      <c r="D27" s="215"/>
      <c r="E27" s="215"/>
    </row>
    <row r="28" spans="1:5" ht="12.75" customHeight="1">
      <c r="A28" s="552"/>
      <c r="B28" s="215"/>
      <c r="C28" s="215"/>
      <c r="D28" s="215"/>
      <c r="E28" s="215"/>
    </row>
    <row r="29" spans="1:5">
      <c r="A29" s="552"/>
      <c r="B29" s="215"/>
      <c r="C29" s="215"/>
      <c r="D29" s="215"/>
      <c r="E29" s="215"/>
    </row>
    <row r="30" spans="1:5" ht="16.5" customHeight="1">
      <c r="A30" s="471" t="s">
        <v>18</v>
      </c>
      <c r="B30" s="101"/>
      <c r="C30" s="101"/>
      <c r="D30" s="101"/>
      <c r="E30" s="101"/>
    </row>
    <row r="35" spans="2:2">
      <c r="B35" s="31"/>
    </row>
  </sheetData>
  <sheetProtection algorithmName="SHA-512" hashValue="OwVcCviMx0YP2DZJZxyfGgVLYtnBYvjDeWxZf2HJweCdm9qneq6yJ+Hj5mHPW0EVagPqH+1nlMtwbOIOHsxC4g==" saltValue="3cFZ7++mG78ej/EVJuGQeA==" spinCount="100000" sheet="1" objects="1" scenarios="1"/>
  <printOptions horizontalCentered="1"/>
  <pageMargins left="0.67" right="0.9" top="0.67" bottom="0" header="0.5" footer="0.25"/>
  <pageSetup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3.77734375" style="28" customWidth="1"/>
    <col min="3" max="3" width="23.44140625" style="28" customWidth="1"/>
    <col min="4" max="4" width="16.44140625" style="28" customWidth="1"/>
    <col min="5" max="5" width="5" style="28" customWidth="1"/>
    <col min="6" max="16384" width="9.21875" style="28"/>
  </cols>
  <sheetData>
    <row r="1" spans="1:5">
      <c r="A1" s="711" t="s">
        <v>1023</v>
      </c>
    </row>
    <row r="4" spans="1:5" ht="17.399999999999999">
      <c r="A4" s="214" t="s">
        <v>211</v>
      </c>
      <c r="B4" s="101"/>
      <c r="C4" s="216"/>
      <c r="D4" s="101"/>
      <c r="E4" s="101"/>
    </row>
    <row r="5" spans="1:5">
      <c r="A5" s="317"/>
      <c r="B5" s="215"/>
      <c r="C5" s="215"/>
      <c r="D5" s="215"/>
      <c r="E5" s="215"/>
    </row>
    <row r="6" spans="1:5">
      <c r="A6" s="317"/>
      <c r="B6" s="317" t="s">
        <v>212</v>
      </c>
      <c r="C6" s="215"/>
      <c r="D6" s="215"/>
      <c r="E6" s="215"/>
    </row>
    <row r="7" spans="1:5">
      <c r="A7" s="317"/>
      <c r="B7" s="317" t="s">
        <v>214</v>
      </c>
      <c r="C7" s="215"/>
      <c r="D7" s="215"/>
      <c r="E7" s="215"/>
    </row>
    <row r="8" spans="1:5">
      <c r="A8" s="317"/>
      <c r="B8" s="215"/>
      <c r="C8" s="215"/>
      <c r="D8" s="215"/>
      <c r="E8" s="215"/>
    </row>
    <row r="9" spans="1:5">
      <c r="A9" s="317"/>
      <c r="B9" s="215"/>
      <c r="C9" s="215"/>
      <c r="D9" s="215"/>
      <c r="E9" s="215"/>
    </row>
    <row r="10" spans="1:5" ht="13.8" thickBot="1">
      <c r="A10" s="317"/>
      <c r="B10" s="215"/>
      <c r="C10" s="215"/>
      <c r="D10" s="215"/>
      <c r="E10" s="215"/>
    </row>
    <row r="11" spans="1:5" ht="15" customHeight="1">
      <c r="A11" s="247" t="s">
        <v>136</v>
      </c>
      <c r="B11" s="247" t="s">
        <v>208</v>
      </c>
      <c r="C11" s="247" t="s">
        <v>209</v>
      </c>
      <c r="D11" s="247" t="s">
        <v>210</v>
      </c>
      <c r="E11" s="247" t="s">
        <v>136</v>
      </c>
    </row>
    <row r="12" spans="1:5" ht="14.1" customHeight="1" thickBot="1">
      <c r="A12" s="253" t="s">
        <v>137</v>
      </c>
      <c r="B12" s="253" t="s">
        <v>138</v>
      </c>
      <c r="C12" s="253" t="s">
        <v>139</v>
      </c>
      <c r="D12" s="253" t="s">
        <v>140</v>
      </c>
      <c r="E12" s="253" t="s">
        <v>137</v>
      </c>
    </row>
    <row r="13" spans="1:5" ht="48" customHeight="1">
      <c r="A13" s="45">
        <v>1</v>
      </c>
      <c r="B13" s="864"/>
      <c r="C13" s="860"/>
      <c r="D13" s="860"/>
      <c r="E13" s="45">
        <v>1</v>
      </c>
    </row>
    <row r="14" spans="1:5" ht="48" customHeight="1">
      <c r="A14" s="46">
        <f t="shared" ref="A14:A22" si="0">A13+1</f>
        <v>2</v>
      </c>
      <c r="B14" s="865"/>
      <c r="C14" s="861"/>
      <c r="D14" s="861"/>
      <c r="E14" s="46">
        <f t="shared" ref="E14:E22" si="1">E13+1</f>
        <v>2</v>
      </c>
    </row>
    <row r="15" spans="1:5" ht="48" customHeight="1">
      <c r="A15" s="46">
        <f t="shared" si="0"/>
        <v>3</v>
      </c>
      <c r="B15" s="865"/>
      <c r="C15" s="861"/>
      <c r="D15" s="861"/>
      <c r="E15" s="46">
        <f t="shared" si="1"/>
        <v>3</v>
      </c>
    </row>
    <row r="16" spans="1:5" ht="48" customHeight="1">
      <c r="A16" s="46">
        <f t="shared" si="0"/>
        <v>4</v>
      </c>
      <c r="B16" s="865"/>
      <c r="C16" s="861"/>
      <c r="D16" s="861"/>
      <c r="E16" s="46">
        <f t="shared" si="1"/>
        <v>4</v>
      </c>
    </row>
    <row r="17" spans="1:5" ht="48" customHeight="1">
      <c r="A17" s="46">
        <f t="shared" si="0"/>
        <v>5</v>
      </c>
      <c r="B17" s="865"/>
      <c r="C17" s="861"/>
      <c r="D17" s="861"/>
      <c r="E17" s="46">
        <f t="shared" si="1"/>
        <v>5</v>
      </c>
    </row>
    <row r="18" spans="1:5" ht="48" customHeight="1">
      <c r="A18" s="46">
        <f t="shared" si="0"/>
        <v>6</v>
      </c>
      <c r="B18" s="865"/>
      <c r="C18" s="861"/>
      <c r="D18" s="861"/>
      <c r="E18" s="46">
        <f t="shared" si="1"/>
        <v>6</v>
      </c>
    </row>
    <row r="19" spans="1:5" ht="48" customHeight="1">
      <c r="A19" s="46">
        <f t="shared" si="0"/>
        <v>7</v>
      </c>
      <c r="B19" s="865"/>
      <c r="C19" s="861"/>
      <c r="D19" s="861"/>
      <c r="E19" s="46">
        <f t="shared" si="1"/>
        <v>7</v>
      </c>
    </row>
    <row r="20" spans="1:5" ht="48" customHeight="1">
      <c r="A20" s="46">
        <f t="shared" si="0"/>
        <v>8</v>
      </c>
      <c r="B20" s="865"/>
      <c r="C20" s="861"/>
      <c r="D20" s="861"/>
      <c r="E20" s="46">
        <f t="shared" si="1"/>
        <v>8</v>
      </c>
    </row>
    <row r="21" spans="1:5" ht="48" customHeight="1">
      <c r="A21" s="46">
        <f t="shared" si="0"/>
        <v>9</v>
      </c>
      <c r="B21" s="865"/>
      <c r="C21" s="861"/>
      <c r="D21" s="861"/>
      <c r="E21" s="46">
        <f t="shared" si="1"/>
        <v>9</v>
      </c>
    </row>
    <row r="22" spans="1:5" ht="48" customHeight="1" thickBot="1">
      <c r="A22" s="47">
        <f t="shared" si="0"/>
        <v>10</v>
      </c>
      <c r="B22" s="866"/>
      <c r="C22" s="862"/>
      <c r="D22" s="862"/>
      <c r="E22" s="47">
        <f t="shared" si="1"/>
        <v>10</v>
      </c>
    </row>
    <row r="23" spans="1:5">
      <c r="A23" s="552"/>
      <c r="B23" s="215"/>
      <c r="C23" s="215"/>
      <c r="D23" s="215"/>
      <c r="E23" s="215"/>
    </row>
    <row r="24" spans="1:5">
      <c r="A24" s="552"/>
      <c r="B24" s="215"/>
      <c r="C24" s="215"/>
      <c r="D24" s="215"/>
      <c r="E24" s="215"/>
    </row>
    <row r="25" spans="1:5">
      <c r="A25" s="552"/>
      <c r="B25" s="215"/>
      <c r="C25" s="215"/>
      <c r="D25" s="215"/>
      <c r="E25" s="215"/>
    </row>
    <row r="26" spans="1:5">
      <c r="A26" s="552"/>
      <c r="B26" s="215"/>
      <c r="C26" s="215"/>
      <c r="D26" s="215"/>
      <c r="E26" s="215"/>
    </row>
    <row r="27" spans="1:5">
      <c r="A27" s="552"/>
      <c r="B27" s="215"/>
      <c r="C27" s="215"/>
      <c r="D27" s="215"/>
      <c r="E27" s="215"/>
    </row>
    <row r="28" spans="1:5" ht="12.75" customHeight="1">
      <c r="A28" s="317"/>
      <c r="B28" s="215"/>
      <c r="C28" s="215"/>
      <c r="D28" s="215"/>
      <c r="E28" s="215"/>
    </row>
    <row r="29" spans="1:5" ht="17.399999999999999">
      <c r="A29" s="471" t="s">
        <v>19</v>
      </c>
      <c r="B29" s="101"/>
      <c r="C29" s="101"/>
      <c r="D29" s="101"/>
      <c r="E29" s="101"/>
    </row>
    <row r="34" spans="2:2">
      <c r="B34" s="31"/>
    </row>
  </sheetData>
  <sheetProtection algorithmName="SHA-512" hashValue="5VHriS+b/KeCzDXgB/6t+S01qF+FYXoNXI1JC+lmFMfi1MDNtWVh5MmqQ6mnxD5rnXy8rkG1DnRGebxNMe36ag==" saltValue="Dl+GGiUHFqBFSCg//iDAaw==" spinCount="100000" sheet="1" objects="1" scenarios="1"/>
  <printOptions horizontalCentered="1"/>
  <pageMargins left="0.67" right="0.9" top="0.67" bottom="0" header="0.5" footer="0.25"/>
  <pageSetup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sheetPr>
  <dimension ref="A1:K67"/>
  <sheetViews>
    <sheetView showOutlineSymbols="0" zoomScale="90" zoomScaleNormal="90" workbookViewId="0">
      <selection activeCell="A2" sqref="A2"/>
    </sheetView>
  </sheetViews>
  <sheetFormatPr defaultColWidth="9.21875" defaultRowHeight="13.2"/>
  <cols>
    <col min="1" max="1" width="5" style="29" customWidth="1"/>
    <col min="2" max="2" width="49" style="28" customWidth="1"/>
    <col min="3" max="3" width="14.21875" style="28" customWidth="1"/>
    <col min="4" max="4" width="21.77734375" style="28" customWidth="1"/>
    <col min="5" max="5" width="5" style="29" customWidth="1"/>
    <col min="6" max="16384" width="9.21875" style="28"/>
  </cols>
  <sheetData>
    <row r="1" spans="1:11">
      <c r="A1" s="711" t="s">
        <v>1001</v>
      </c>
      <c r="B1" s="709"/>
      <c r="C1" s="707"/>
      <c r="D1" s="709"/>
      <c r="E1" s="710"/>
    </row>
    <row r="2" spans="1:11" ht="7.5" customHeight="1">
      <c r="A2" s="706"/>
      <c r="E2" s="34"/>
    </row>
    <row r="3" spans="1:11" ht="18" customHeight="1">
      <c r="A3" s="41" t="s">
        <v>215</v>
      </c>
      <c r="B3" s="42"/>
      <c r="C3" s="42"/>
      <c r="D3" s="42"/>
      <c r="E3" s="41"/>
    </row>
    <row r="4" spans="1:11" ht="10.5" customHeight="1" thickBot="1">
      <c r="A4" s="48"/>
      <c r="B4" s="49"/>
      <c r="C4" s="49"/>
      <c r="D4" s="49"/>
      <c r="E4" s="48"/>
    </row>
    <row r="5" spans="1:11">
      <c r="A5" s="261" t="s">
        <v>136</v>
      </c>
      <c r="B5" s="249" t="s">
        <v>216</v>
      </c>
      <c r="C5" s="249" t="s">
        <v>217</v>
      </c>
      <c r="D5" s="249" t="s">
        <v>218</v>
      </c>
      <c r="E5" s="261" t="s">
        <v>136</v>
      </c>
    </row>
    <row r="6" spans="1:11" ht="13.8" thickBot="1">
      <c r="A6" s="250" t="s">
        <v>137</v>
      </c>
      <c r="B6" s="251" t="s">
        <v>138</v>
      </c>
      <c r="C6" s="251" t="s">
        <v>139</v>
      </c>
      <c r="D6" s="251" t="s">
        <v>140</v>
      </c>
      <c r="E6" s="251" t="s">
        <v>137</v>
      </c>
    </row>
    <row r="7" spans="1:11">
      <c r="A7" s="218" t="s">
        <v>142</v>
      </c>
      <c r="B7" s="262" t="s">
        <v>219</v>
      </c>
      <c r="C7" s="263"/>
      <c r="D7" s="264"/>
      <c r="E7" s="218" t="s">
        <v>142</v>
      </c>
    </row>
    <row r="8" spans="1:11" ht="7.5" customHeight="1">
      <c r="A8" s="217"/>
      <c r="B8" s="265"/>
      <c r="C8" s="266"/>
      <c r="D8" s="267"/>
      <c r="E8" s="217"/>
    </row>
    <row r="9" spans="1:11">
      <c r="A9" s="202">
        <v>1</v>
      </c>
      <c r="B9" s="268" t="s">
        <v>220</v>
      </c>
      <c r="C9" s="269" t="s">
        <v>153</v>
      </c>
      <c r="D9" s="697">
        <v>0</v>
      </c>
      <c r="E9" s="202">
        <v>1</v>
      </c>
    </row>
    <row r="10" spans="1:11" ht="7.5" customHeight="1">
      <c r="A10" s="217"/>
      <c r="B10" s="270"/>
      <c r="C10" s="271"/>
      <c r="D10" s="272"/>
      <c r="E10" s="217"/>
    </row>
    <row r="11" spans="1:11">
      <c r="A11" s="217" t="s">
        <v>142</v>
      </c>
      <c r="B11" s="273" t="s">
        <v>222</v>
      </c>
      <c r="C11" s="274"/>
      <c r="D11" s="267"/>
      <c r="E11" s="217" t="s">
        <v>142</v>
      </c>
    </row>
    <row r="12" spans="1:11">
      <c r="A12" s="202">
        <v>2</v>
      </c>
      <c r="B12" s="275" t="s">
        <v>223</v>
      </c>
      <c r="C12" s="269" t="s">
        <v>149</v>
      </c>
      <c r="D12" s="698">
        <v>0</v>
      </c>
      <c r="E12" s="202">
        <v>2</v>
      </c>
    </row>
    <row r="13" spans="1:11">
      <c r="A13" s="202">
        <f t="shared" ref="A13:A18" si="0">1+A12</f>
        <v>3</v>
      </c>
      <c r="B13" s="275" t="s">
        <v>224</v>
      </c>
      <c r="C13" s="269" t="s">
        <v>150</v>
      </c>
      <c r="D13" s="699"/>
      <c r="E13" s="202">
        <f t="shared" ref="E13:E18" si="1">1+E12</f>
        <v>3</v>
      </c>
    </row>
    <row r="14" spans="1:11" ht="13.8">
      <c r="A14" s="202">
        <f t="shared" si="0"/>
        <v>4</v>
      </c>
      <c r="B14" s="275" t="s">
        <v>225</v>
      </c>
      <c r="C14" s="276"/>
      <c r="D14" s="699"/>
      <c r="E14" s="202">
        <f t="shared" si="1"/>
        <v>4</v>
      </c>
      <c r="K14" s="26"/>
    </row>
    <row r="15" spans="1:11">
      <c r="A15" s="202">
        <f t="shared" si="0"/>
        <v>5</v>
      </c>
      <c r="B15" s="275" t="s">
        <v>229</v>
      </c>
      <c r="C15" s="276"/>
      <c r="D15" s="699"/>
      <c r="E15" s="202">
        <f t="shared" si="1"/>
        <v>5</v>
      </c>
    </row>
    <row r="16" spans="1:11">
      <c r="A16" s="202">
        <f t="shared" si="0"/>
        <v>6</v>
      </c>
      <c r="B16" s="275" t="s">
        <v>230</v>
      </c>
      <c r="C16" s="276"/>
      <c r="D16" s="699"/>
      <c r="E16" s="202">
        <f t="shared" si="1"/>
        <v>6</v>
      </c>
    </row>
    <row r="17" spans="1:5">
      <c r="A17" s="202">
        <f t="shared" si="0"/>
        <v>7</v>
      </c>
      <c r="B17" s="275" t="s">
        <v>912</v>
      </c>
      <c r="C17" s="276"/>
      <c r="D17" s="699"/>
      <c r="E17" s="202">
        <f t="shared" si="1"/>
        <v>7</v>
      </c>
    </row>
    <row r="18" spans="1:5">
      <c r="A18" s="202">
        <f t="shared" si="0"/>
        <v>8</v>
      </c>
      <c r="B18" s="275" t="s">
        <v>231</v>
      </c>
      <c r="C18" s="276"/>
      <c r="D18" s="699"/>
      <c r="E18" s="202">
        <f t="shared" si="1"/>
        <v>8</v>
      </c>
    </row>
    <row r="19" spans="1:5">
      <c r="A19" s="202">
        <v>9</v>
      </c>
      <c r="B19" s="822" t="s">
        <v>913</v>
      </c>
      <c r="C19" s="276"/>
      <c r="D19" s="699"/>
      <c r="E19" s="202">
        <v>9</v>
      </c>
    </row>
    <row r="20" spans="1:5">
      <c r="A20" s="202">
        <v>10</v>
      </c>
      <c r="B20" s="822" t="s">
        <v>914</v>
      </c>
      <c r="C20" s="276"/>
      <c r="D20" s="699"/>
      <c r="E20" s="202">
        <v>10</v>
      </c>
    </row>
    <row r="21" spans="1:5">
      <c r="A21" s="202">
        <v>11</v>
      </c>
      <c r="B21" s="275" t="s">
        <v>245</v>
      </c>
      <c r="C21" s="269" t="s">
        <v>154</v>
      </c>
      <c r="D21" s="700"/>
      <c r="E21" s="202">
        <v>11</v>
      </c>
    </row>
    <row r="22" spans="1:5">
      <c r="A22" s="202">
        <f>1+A21</f>
        <v>12</v>
      </c>
      <c r="B22" s="275" t="s">
        <v>246</v>
      </c>
      <c r="C22" s="269" t="s">
        <v>155</v>
      </c>
      <c r="D22" s="700"/>
      <c r="E22" s="202">
        <f>1+E21</f>
        <v>12</v>
      </c>
    </row>
    <row r="23" spans="1:5">
      <c r="A23" s="202">
        <f>1+A22</f>
        <v>13</v>
      </c>
      <c r="B23" s="275" t="s">
        <v>247</v>
      </c>
      <c r="C23" s="269" t="s">
        <v>156</v>
      </c>
      <c r="D23" s="700"/>
      <c r="E23" s="202">
        <f>1+E22</f>
        <v>13</v>
      </c>
    </row>
    <row r="24" spans="1:5">
      <c r="A24" s="202">
        <f>1+A23</f>
        <v>14</v>
      </c>
      <c r="B24" s="275" t="s">
        <v>248</v>
      </c>
      <c r="C24" s="269" t="s">
        <v>157</v>
      </c>
      <c r="D24" s="701"/>
      <c r="E24" s="202">
        <f>1+E23</f>
        <v>14</v>
      </c>
    </row>
    <row r="25" spans="1:5">
      <c r="A25" s="202">
        <f>1+A24</f>
        <v>15</v>
      </c>
      <c r="B25" s="275" t="s">
        <v>249</v>
      </c>
      <c r="C25" s="278" t="s">
        <v>158</v>
      </c>
      <c r="D25" s="702"/>
      <c r="E25" s="202">
        <f>1+E24</f>
        <v>15</v>
      </c>
    </row>
    <row r="26" spans="1:5">
      <c r="A26" s="202">
        <v>16</v>
      </c>
      <c r="B26" s="825" t="s">
        <v>933</v>
      </c>
      <c r="C26" s="278" t="s">
        <v>88</v>
      </c>
      <c r="D26" s="703"/>
      <c r="E26" s="202">
        <v>16</v>
      </c>
    </row>
    <row r="27" spans="1:5">
      <c r="A27" s="202">
        <v>17</v>
      </c>
      <c r="B27" s="825" t="s">
        <v>932</v>
      </c>
      <c r="C27" s="278" t="s">
        <v>88</v>
      </c>
      <c r="D27" s="702"/>
      <c r="E27" s="202">
        <v>17</v>
      </c>
    </row>
    <row r="28" spans="1:5" ht="13.8" thickBot="1">
      <c r="A28" s="202">
        <v>18</v>
      </c>
      <c r="B28" s="277" t="s">
        <v>250</v>
      </c>
      <c r="C28" s="278" t="s">
        <v>159</v>
      </c>
      <c r="D28" s="704"/>
      <c r="E28" s="202">
        <v>18</v>
      </c>
    </row>
    <row r="29" spans="1:5">
      <c r="A29" s="202">
        <v>19</v>
      </c>
      <c r="B29" s="279" t="s">
        <v>1</v>
      </c>
      <c r="C29" s="269" t="s">
        <v>160</v>
      </c>
      <c r="D29" s="652">
        <f>SUM(D12:D28)</f>
        <v>0</v>
      </c>
      <c r="E29" s="202">
        <v>19</v>
      </c>
    </row>
    <row r="30" spans="1:5" ht="7.5" customHeight="1">
      <c r="A30" s="217"/>
      <c r="B30" s="270"/>
      <c r="C30" s="271"/>
      <c r="D30" s="272"/>
      <c r="E30" s="217"/>
    </row>
    <row r="31" spans="1:5">
      <c r="A31" s="217" t="s">
        <v>142</v>
      </c>
      <c r="B31" s="273" t="s">
        <v>251</v>
      </c>
      <c r="C31" s="280"/>
      <c r="D31" s="267"/>
      <c r="E31" s="217" t="s">
        <v>142</v>
      </c>
    </row>
    <row r="32" spans="1:5">
      <c r="A32" s="202">
        <v>20</v>
      </c>
      <c r="B32" s="822" t="s">
        <v>915</v>
      </c>
      <c r="C32" s="276"/>
      <c r="D32" s="697">
        <v>0</v>
      </c>
      <c r="E32" s="202">
        <v>20</v>
      </c>
    </row>
    <row r="33" spans="1:5">
      <c r="A33" s="202">
        <v>21</v>
      </c>
      <c r="B33" s="275" t="s">
        <v>252</v>
      </c>
      <c r="C33" s="276"/>
      <c r="D33" s="699"/>
      <c r="E33" s="202">
        <v>21</v>
      </c>
    </row>
    <row r="34" spans="1:5">
      <c r="A34" s="202">
        <v>22</v>
      </c>
      <c r="B34" s="824" t="s">
        <v>916</v>
      </c>
      <c r="C34" s="276"/>
      <c r="D34" s="700"/>
      <c r="E34" s="202">
        <v>22</v>
      </c>
    </row>
    <row r="35" spans="1:5" ht="7.5" customHeight="1" thickBot="1">
      <c r="A35" s="281"/>
      <c r="B35" s="272"/>
      <c r="C35" s="282"/>
      <c r="D35" s="270"/>
      <c r="E35" s="281"/>
    </row>
    <row r="36" spans="1:5">
      <c r="A36" s="202">
        <v>23</v>
      </c>
      <c r="B36" s="283" t="s">
        <v>253</v>
      </c>
      <c r="C36" s="284"/>
      <c r="D36" s="652">
        <f>D9-D29+D32+D33+D34</f>
        <v>0</v>
      </c>
      <c r="E36" s="202">
        <v>23</v>
      </c>
    </row>
    <row r="37" spans="1:5">
      <c r="A37" s="217" t="s">
        <v>142</v>
      </c>
      <c r="B37" s="285" t="s">
        <v>254</v>
      </c>
      <c r="C37" s="271"/>
      <c r="D37" s="272"/>
      <c r="E37" s="217" t="s">
        <v>142</v>
      </c>
    </row>
    <row r="38" spans="1:5" ht="7.5" customHeight="1">
      <c r="A38" s="217"/>
      <c r="B38" s="286"/>
      <c r="C38" s="271"/>
      <c r="D38" s="266"/>
      <c r="E38" s="217"/>
    </row>
    <row r="39" spans="1:5">
      <c r="A39" s="217" t="s">
        <v>142</v>
      </c>
      <c r="B39" s="239" t="s">
        <v>255</v>
      </c>
      <c r="C39" s="280"/>
      <c r="D39" s="266"/>
      <c r="E39" s="217" t="s">
        <v>142</v>
      </c>
    </row>
    <row r="40" spans="1:5" ht="7.5" customHeight="1">
      <c r="A40" s="217"/>
      <c r="B40" s="265"/>
      <c r="C40" s="271"/>
      <c r="D40" s="266"/>
      <c r="E40" s="217"/>
    </row>
    <row r="41" spans="1:5">
      <c r="A41" s="217" t="s">
        <v>142</v>
      </c>
      <c r="B41" s="273" t="s">
        <v>256</v>
      </c>
      <c r="C41" s="280"/>
      <c r="D41" s="267"/>
      <c r="E41" s="217" t="s">
        <v>142</v>
      </c>
    </row>
    <row r="42" spans="1:5">
      <c r="A42" s="202">
        <v>24</v>
      </c>
      <c r="B42" s="275" t="s">
        <v>257</v>
      </c>
      <c r="C42" s="276"/>
      <c r="D42" s="698" t="s">
        <v>221</v>
      </c>
      <c r="E42" s="202">
        <v>24</v>
      </c>
    </row>
    <row r="43" spans="1:5">
      <c r="A43" s="202">
        <f>1+A42</f>
        <v>25</v>
      </c>
      <c r="B43" s="275" t="s">
        <v>258</v>
      </c>
      <c r="C43" s="276"/>
      <c r="D43" s="699"/>
      <c r="E43" s="202">
        <f>1+E42</f>
        <v>25</v>
      </c>
    </row>
    <row r="44" spans="1:5">
      <c r="A44" s="202">
        <f>1+A43</f>
        <v>26</v>
      </c>
      <c r="B44" s="275" t="s">
        <v>259</v>
      </c>
      <c r="C44" s="269" t="s">
        <v>87</v>
      </c>
      <c r="D44" s="699"/>
      <c r="E44" s="202">
        <f>1+E43</f>
        <v>26</v>
      </c>
    </row>
    <row r="45" spans="1:5">
      <c r="A45" s="202">
        <f>1+A44</f>
        <v>27</v>
      </c>
      <c r="B45" s="287" t="s">
        <v>260</v>
      </c>
      <c r="C45" s="288"/>
      <c r="D45" s="700"/>
      <c r="E45" s="202">
        <f>1+E44</f>
        <v>27</v>
      </c>
    </row>
    <row r="46" spans="1:5">
      <c r="A46" s="202">
        <v>28</v>
      </c>
      <c r="B46" s="287" t="s">
        <v>261</v>
      </c>
      <c r="C46" s="276"/>
      <c r="D46" s="700"/>
      <c r="E46" s="202">
        <v>28</v>
      </c>
    </row>
    <row r="47" spans="1:5">
      <c r="A47" s="202">
        <v>29</v>
      </c>
      <c r="B47" s="275" t="s">
        <v>262</v>
      </c>
      <c r="C47" s="276"/>
      <c r="D47" s="699"/>
      <c r="E47" s="202">
        <v>29</v>
      </c>
    </row>
    <row r="48" spans="1:5">
      <c r="A48" s="202">
        <f>1+A47</f>
        <v>30</v>
      </c>
      <c r="B48" s="275" t="s">
        <v>263</v>
      </c>
      <c r="C48" s="289"/>
      <c r="D48" s="699"/>
      <c r="E48" s="202">
        <f>1+E47</f>
        <v>30</v>
      </c>
    </row>
    <row r="49" spans="1:8">
      <c r="A49" s="202">
        <f>1+A48</f>
        <v>31</v>
      </c>
      <c r="B49" s="275" t="s">
        <v>264</v>
      </c>
      <c r="C49" s="290" t="s">
        <v>161</v>
      </c>
      <c r="D49" s="699">
        <v>0</v>
      </c>
      <c r="E49" s="202">
        <f>1+E48</f>
        <v>31</v>
      </c>
    </row>
    <row r="50" spans="1:8" ht="13.8" thickBot="1">
      <c r="A50" s="202">
        <f>1+A49</f>
        <v>32</v>
      </c>
      <c r="B50" s="822" t="s">
        <v>917</v>
      </c>
      <c r="C50" s="276"/>
      <c r="D50" s="699"/>
      <c r="E50" s="202">
        <f>1+E49</f>
        <v>32</v>
      </c>
    </row>
    <row r="51" spans="1:8">
      <c r="A51" s="202">
        <f>1+A50</f>
        <v>33</v>
      </c>
      <c r="B51" s="279" t="s">
        <v>2</v>
      </c>
      <c r="C51" s="276"/>
      <c r="D51" s="652">
        <f>SUM(D42:D50)</f>
        <v>0</v>
      </c>
      <c r="E51" s="202">
        <f>1+E50</f>
        <v>33</v>
      </c>
    </row>
    <row r="52" spans="1:8" ht="7.5" customHeight="1">
      <c r="A52" s="217"/>
      <c r="B52" s="270"/>
      <c r="C52" s="271"/>
      <c r="D52" s="272"/>
      <c r="E52" s="217"/>
    </row>
    <row r="53" spans="1:8">
      <c r="A53" s="217" t="s">
        <v>142</v>
      </c>
      <c r="B53" s="273" t="s">
        <v>265</v>
      </c>
      <c r="C53" s="280"/>
      <c r="D53" s="266"/>
      <c r="E53" s="217" t="s">
        <v>142</v>
      </c>
    </row>
    <row r="54" spans="1:8">
      <c r="A54" s="202">
        <v>33.5</v>
      </c>
      <c r="B54" s="822" t="s">
        <v>918</v>
      </c>
      <c r="C54" s="280"/>
      <c r="D54" s="698">
        <v>0</v>
      </c>
      <c r="E54" s="202">
        <v>33.5</v>
      </c>
    </row>
    <row r="55" spans="1:8">
      <c r="A55" s="202">
        <v>34</v>
      </c>
      <c r="B55" s="822" t="s">
        <v>919</v>
      </c>
      <c r="C55" s="276"/>
      <c r="D55" s="705"/>
      <c r="E55" s="202">
        <v>34</v>
      </c>
    </row>
    <row r="56" spans="1:8" ht="13.8" thickBot="1">
      <c r="A56" s="202">
        <f>1+A55</f>
        <v>35</v>
      </c>
      <c r="B56" s="822" t="s">
        <v>920</v>
      </c>
      <c r="C56" s="276"/>
      <c r="D56" s="705">
        <v>0</v>
      </c>
      <c r="E56" s="202">
        <f>1+E55</f>
        <v>35</v>
      </c>
    </row>
    <row r="57" spans="1:8" ht="13.8" thickBot="1">
      <c r="A57" s="202">
        <f>1+A56</f>
        <v>36</v>
      </c>
      <c r="B57" s="275" t="s">
        <v>3</v>
      </c>
      <c r="C57" s="276"/>
      <c r="D57" s="653">
        <f>SUM(D54:D56)</f>
        <v>0</v>
      </c>
      <c r="E57" s="202">
        <f>1+E56</f>
        <v>36</v>
      </c>
    </row>
    <row r="58" spans="1:8">
      <c r="A58" s="202">
        <v>37</v>
      </c>
      <c r="B58" s="291" t="s">
        <v>266</v>
      </c>
      <c r="C58" s="292"/>
      <c r="D58" s="654">
        <f>D51-D57</f>
        <v>0</v>
      </c>
      <c r="E58" s="202">
        <v>37</v>
      </c>
    </row>
    <row r="59" spans="1:8" ht="13.8" thickBot="1">
      <c r="A59" s="293" t="s">
        <v>142</v>
      </c>
      <c r="B59" s="294" t="s">
        <v>267</v>
      </c>
      <c r="C59" s="295"/>
      <c r="D59" s="296"/>
      <c r="E59" s="293" t="s">
        <v>142</v>
      </c>
    </row>
    <row r="60" spans="1:8" ht="12.75" customHeight="1">
      <c r="A60" s="34"/>
      <c r="B60" s="50"/>
      <c r="C60" s="34"/>
      <c r="D60" s="34"/>
      <c r="E60" s="34"/>
      <c r="F60" s="34"/>
      <c r="G60" s="29"/>
      <c r="H60" s="29"/>
    </row>
    <row r="61" spans="1:8" ht="11.25" customHeight="1">
      <c r="A61" s="34"/>
      <c r="B61" s="50"/>
      <c r="C61" s="34"/>
      <c r="D61" s="34"/>
      <c r="E61" s="34"/>
      <c r="F61" s="34"/>
      <c r="G61" s="29"/>
      <c r="H61" s="29"/>
    </row>
    <row r="62" spans="1:8" ht="4.5" customHeight="1">
      <c r="A62" s="34"/>
      <c r="B62" s="50"/>
      <c r="C62" s="34"/>
      <c r="D62" s="34"/>
      <c r="E62" s="34"/>
      <c r="F62" s="34"/>
      <c r="G62" s="29"/>
      <c r="H62" s="29"/>
    </row>
    <row r="63" spans="1:8" ht="17.399999999999999">
      <c r="A63" s="146" t="s">
        <v>20</v>
      </c>
      <c r="B63" s="42"/>
      <c r="C63" s="42"/>
      <c r="D63" s="42"/>
      <c r="E63" s="41"/>
    </row>
    <row r="67" spans="2:2">
      <c r="B67" s="31"/>
    </row>
  </sheetData>
  <sheetProtection algorithmName="SHA-512" hashValue="qghzd+OBB2/Yck8dWkMj+ygwJVqYEHIbK2KxslxTmxgaoekxq82dTaZkDsJ77/PRqLccGG9Kj4F/ghG2cH+DFA==" saltValue="VA0sUTYXbV/RUfVoiQc+Tg==" spinCount="100000" sheet="1" objects="1" scenarios="1"/>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3" operator="notEqual" id="{D1FFAB3D-7498-45AE-8D1A-030A63CAE5D9}">
            <xm:f>'21 '!$D$34</xm:f>
            <x14:dxf>
              <fill>
                <patternFill>
                  <bgColor rgb="FFFFFF00"/>
                </patternFill>
              </fill>
            </x14:dxf>
          </x14:cfRule>
          <xm:sqref>D9</xm:sqref>
        </x14:conditionalFormatting>
        <x14:conditionalFormatting xmlns:xm="http://schemas.microsoft.com/office/excel/2006/main">
          <x14:cfRule type="cellIs" priority="12" operator="notEqual" id="{42CCCA8D-7FB4-49CE-8731-5A42D233429C}">
            <xm:f>'25 '!$D$38</xm:f>
            <x14:dxf>
              <fill>
                <patternFill>
                  <bgColor rgb="FFFFFF00"/>
                </patternFill>
              </fill>
            </x14:dxf>
          </x14:cfRule>
          <xm:sqref>D12</xm:sqref>
        </x14:conditionalFormatting>
        <x14:conditionalFormatting xmlns:xm="http://schemas.microsoft.com/office/excel/2006/main">
          <x14:cfRule type="cellIs" priority="11" operator="notEqual" id="{F7244488-C58F-40BA-920A-4AC9185CB92F}">
            <xm:f>'25 '!$D$41</xm:f>
            <x14:dxf>
              <fill>
                <patternFill>
                  <bgColor rgb="FFFFFF00"/>
                </patternFill>
              </fill>
            </x14:dxf>
          </x14:cfRule>
          <xm:sqref>D13</xm:sqref>
        </x14:conditionalFormatting>
        <x14:conditionalFormatting xmlns:xm="http://schemas.microsoft.com/office/excel/2006/main">
          <x14:cfRule type="cellIs" priority="10" operator="notEqual" id="{91B64F64-B0D3-4ED0-B33D-41AF0460728B}">
            <xm:f>'25 '!$D$44</xm:f>
            <x14:dxf>
              <fill>
                <patternFill>
                  <bgColor rgb="FFFFFF00"/>
                </patternFill>
              </fill>
            </x14:dxf>
          </x14:cfRule>
          <xm:sqref>D21</xm:sqref>
        </x14:conditionalFormatting>
        <x14:conditionalFormatting xmlns:xm="http://schemas.microsoft.com/office/excel/2006/main">
          <x14:cfRule type="cellIs" priority="9" operator="notEqual" id="{64747BB0-EDEA-4749-AF36-7626464BE3C1}">
            <xm:f>'25 '!$D$45</xm:f>
            <x14:dxf>
              <fill>
                <patternFill>
                  <bgColor rgb="FFFFFF00"/>
                </patternFill>
              </fill>
            </x14:dxf>
          </x14:cfRule>
          <xm:sqref>D22</xm:sqref>
        </x14:conditionalFormatting>
        <x14:conditionalFormatting xmlns:xm="http://schemas.microsoft.com/office/excel/2006/main">
          <x14:cfRule type="cellIs" priority="8" operator="notEqual" id="{5B1B80DC-CFCD-413D-8CA0-3601A26FCB8B}">
            <xm:f>'25 '!$D$46</xm:f>
            <x14:dxf>
              <fill>
                <patternFill>
                  <bgColor rgb="FFFFFF00"/>
                </patternFill>
              </fill>
            </x14:dxf>
          </x14:cfRule>
          <xm:sqref>D23</xm:sqref>
        </x14:conditionalFormatting>
        <x14:conditionalFormatting xmlns:xm="http://schemas.microsoft.com/office/excel/2006/main">
          <x14:cfRule type="cellIs" priority="7" operator="notEqual" id="{D4F84E4E-F6BD-4717-B253-108C2171229D}">
            <xm:f>'25 '!$D$47</xm:f>
            <x14:dxf>
              <fill>
                <patternFill>
                  <bgColor rgb="FFFFFF00"/>
                </patternFill>
              </fill>
            </x14:dxf>
          </x14:cfRule>
          <xm:sqref>D24</xm:sqref>
        </x14:conditionalFormatting>
        <x14:conditionalFormatting xmlns:xm="http://schemas.microsoft.com/office/excel/2006/main">
          <x14:cfRule type="cellIs" priority="6" operator="notEqual" id="{61129243-5864-4686-B71F-7202E592AF0E}">
            <xm:f>'25 '!$D$48</xm:f>
            <x14:dxf>
              <fill>
                <patternFill>
                  <bgColor rgb="FFFFFF00"/>
                </patternFill>
              </fill>
            </x14:dxf>
          </x14:cfRule>
          <xm:sqref>D25</xm:sqref>
        </x14:conditionalFormatting>
        <x14:conditionalFormatting xmlns:xm="http://schemas.microsoft.com/office/excel/2006/main">
          <x14:cfRule type="cellIs" priority="4" operator="notEqual" id="{760A8C64-D5D0-47BF-9D5E-439AB7968624}">
            <xm:f>'25 '!$D$50</xm:f>
            <x14:dxf>
              <fill>
                <patternFill>
                  <bgColor rgb="FFFFFF00"/>
                </patternFill>
              </fill>
            </x14:dxf>
          </x14:cfRule>
          <xm:sqref>D28</xm:sqref>
        </x14:conditionalFormatting>
        <x14:conditionalFormatting xmlns:xm="http://schemas.microsoft.com/office/excel/2006/main">
          <x14:cfRule type="cellIs" priority="3" operator="notEqual" id="{FBDA6532-593F-454B-A4FA-BC671F8FD0B7}">
            <xm:f>'25 '!$D$52</xm:f>
            <x14:dxf>
              <fill>
                <patternFill>
                  <bgColor rgb="FFFFFF00"/>
                </patternFill>
              </fill>
            </x14:dxf>
          </x14:cfRule>
          <xm:sqref>D29</xm:sqref>
        </x14:conditionalFormatting>
        <x14:conditionalFormatting xmlns:xm="http://schemas.microsoft.com/office/excel/2006/main">
          <x14:cfRule type="cellIs" priority="2" operator="notEqual" id="{472BE9EE-8D84-4B25-9F95-0E67DFAAB05D}">
            <xm:f>'18 '!$D$20</xm:f>
            <x14:dxf>
              <fill>
                <patternFill>
                  <bgColor rgb="FFFFFF00"/>
                </patternFill>
              </fill>
            </x14:dxf>
          </x14:cfRule>
          <xm:sqref>D44</xm:sqref>
        </x14:conditionalFormatting>
        <x14:conditionalFormatting xmlns:xm="http://schemas.microsoft.com/office/excel/2006/main">
          <x14:cfRule type="cellIs" priority="1" operator="notEqual" id="{7266EAFB-4305-457B-94DC-1908A7E45CED}">
            <xm:f>'18 '!$E$38</xm:f>
            <x14:dxf>
              <fill>
                <patternFill>
                  <bgColor rgb="FFFFFF00"/>
                </patternFill>
              </fill>
            </x14:dxf>
          </x14:cfRule>
          <xm:sqref>D49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sheetPr>
  <dimension ref="A1:H63"/>
  <sheetViews>
    <sheetView showGridLines="0" showOutlineSymbols="0" topLeftCell="A16" zoomScale="90" zoomScaleNormal="90" workbookViewId="0">
      <selection activeCell="A2" sqref="A2"/>
    </sheetView>
  </sheetViews>
  <sheetFormatPr defaultColWidth="9.21875" defaultRowHeight="13.2"/>
  <cols>
    <col min="1" max="1" width="5" style="28" customWidth="1"/>
    <col min="2" max="2" width="49" style="28" customWidth="1"/>
    <col min="3" max="3" width="13.77734375" style="28" customWidth="1"/>
    <col min="4" max="4" width="21.77734375" style="28" customWidth="1"/>
    <col min="5" max="5" width="5" style="28" customWidth="1"/>
    <col min="6" max="16384" width="9.21875" style="28"/>
  </cols>
  <sheetData>
    <row r="1" spans="1:5">
      <c r="A1" s="711" t="s">
        <v>1023</v>
      </c>
    </row>
    <row r="3" spans="1:5" ht="16.5" customHeight="1">
      <c r="A3" s="32" t="s">
        <v>268</v>
      </c>
      <c r="B3" s="37"/>
      <c r="C3" s="37"/>
      <c r="D3" s="37"/>
      <c r="E3" s="37"/>
    </row>
    <row r="4" spans="1:5" ht="9" customHeight="1" thickBot="1">
      <c r="A4" s="51"/>
      <c r="B4" s="51"/>
      <c r="C4" s="51"/>
      <c r="D4" s="51"/>
      <c r="E4" s="52"/>
    </row>
    <row r="5" spans="1:5">
      <c r="A5" s="247" t="s">
        <v>136</v>
      </c>
      <c r="B5" s="249" t="s">
        <v>216</v>
      </c>
      <c r="C5" s="255" t="s">
        <v>217</v>
      </c>
      <c r="D5" s="247" t="s">
        <v>218</v>
      </c>
      <c r="E5" s="247" t="s">
        <v>136</v>
      </c>
    </row>
    <row r="6" spans="1:5" ht="13.8" thickBot="1">
      <c r="A6" s="253" t="s">
        <v>137</v>
      </c>
      <c r="B6" s="251" t="s">
        <v>138</v>
      </c>
      <c r="C6" s="253" t="s">
        <v>139</v>
      </c>
      <c r="D6" s="253" t="s">
        <v>140</v>
      </c>
      <c r="E6" s="253" t="s">
        <v>137</v>
      </c>
    </row>
    <row r="7" spans="1:5">
      <c r="A7" s="297" t="s">
        <v>142</v>
      </c>
      <c r="B7" s="219" t="s">
        <v>269</v>
      </c>
      <c r="C7" s="298"/>
      <c r="D7" s="200"/>
      <c r="E7" s="297" t="s">
        <v>142</v>
      </c>
    </row>
    <row r="8" spans="1:5">
      <c r="A8" s="46">
        <v>38</v>
      </c>
      <c r="B8" s="275" t="s">
        <v>908</v>
      </c>
      <c r="C8" s="299"/>
      <c r="D8" s="712">
        <v>0</v>
      </c>
      <c r="E8" s="46">
        <v>38</v>
      </c>
    </row>
    <row r="9" spans="1:5">
      <c r="A9" s="46">
        <f>1+A8</f>
        <v>39</v>
      </c>
      <c r="B9" s="275" t="s">
        <v>270</v>
      </c>
      <c r="C9" s="299"/>
      <c r="D9" s="713"/>
      <c r="E9" s="46">
        <f>1+E8</f>
        <v>39</v>
      </c>
    </row>
    <row r="10" spans="1:5">
      <c r="A10" s="46">
        <f>1+A9</f>
        <v>40</v>
      </c>
      <c r="B10" s="275" t="s">
        <v>909</v>
      </c>
      <c r="C10" s="299"/>
      <c r="D10" s="713"/>
      <c r="E10" s="46">
        <f>1+E9</f>
        <v>40</v>
      </c>
    </row>
    <row r="11" spans="1:5">
      <c r="A11" s="46">
        <f>1+A10</f>
        <v>41</v>
      </c>
      <c r="B11" s="275" t="s">
        <v>910</v>
      </c>
      <c r="C11" s="299"/>
      <c r="D11" s="713"/>
      <c r="E11" s="46">
        <f>1+E10</f>
        <v>41</v>
      </c>
    </row>
    <row r="12" spans="1:5">
      <c r="A12" s="46">
        <v>42</v>
      </c>
      <c r="B12" s="275" t="s">
        <v>273</v>
      </c>
      <c r="C12" s="299"/>
      <c r="D12" s="713"/>
      <c r="E12" s="46">
        <v>42</v>
      </c>
    </row>
    <row r="13" spans="1:5" ht="13.8" thickBot="1">
      <c r="A13" s="46">
        <v>43</v>
      </c>
      <c r="B13" s="275" t="s">
        <v>274</v>
      </c>
      <c r="C13" s="299"/>
      <c r="D13" s="713"/>
      <c r="E13" s="46">
        <v>43</v>
      </c>
    </row>
    <row r="14" spans="1:5" ht="13.8" thickBot="1">
      <c r="A14" s="46">
        <v>44</v>
      </c>
      <c r="B14" s="279" t="s">
        <v>4</v>
      </c>
      <c r="C14" s="299"/>
      <c r="D14" s="655">
        <f>SUM(D8:D13)</f>
        <v>0</v>
      </c>
      <c r="E14" s="46">
        <f>1+E13</f>
        <v>44</v>
      </c>
    </row>
    <row r="15" spans="1:5">
      <c r="A15" s="202">
        <v>45</v>
      </c>
      <c r="B15" s="283" t="s">
        <v>275</v>
      </c>
      <c r="C15" s="300"/>
      <c r="D15" s="654">
        <f>'10  '!D58-'11 '!D14</f>
        <v>0</v>
      </c>
      <c r="E15" s="202">
        <v>45</v>
      </c>
    </row>
    <row r="16" spans="1:5">
      <c r="A16" s="217" t="s">
        <v>142</v>
      </c>
      <c r="B16" s="285" t="s">
        <v>276</v>
      </c>
      <c r="C16" s="266"/>
      <c r="D16" s="272"/>
      <c r="E16" s="217" t="s">
        <v>142</v>
      </c>
    </row>
    <row r="17" spans="1:5" ht="7.5" customHeight="1">
      <c r="A17" s="301"/>
      <c r="B17" s="302"/>
      <c r="C17" s="302"/>
      <c r="D17" s="302"/>
      <c r="E17" s="301"/>
    </row>
    <row r="18" spans="1:5">
      <c r="A18" s="217" t="s">
        <v>142</v>
      </c>
      <c r="B18" s="303" t="s">
        <v>277</v>
      </c>
      <c r="C18" s="304"/>
      <c r="D18" s="267"/>
      <c r="E18" s="217" t="s">
        <v>142</v>
      </c>
    </row>
    <row r="19" spans="1:5">
      <c r="A19" s="202">
        <v>46</v>
      </c>
      <c r="B19" s="275" t="s">
        <v>278</v>
      </c>
      <c r="C19" s="305"/>
      <c r="D19" s="698" t="s">
        <v>221</v>
      </c>
      <c r="E19" s="202">
        <v>46</v>
      </c>
    </row>
    <row r="20" spans="1:5">
      <c r="A20" s="202">
        <f>1+A19</f>
        <v>47</v>
      </c>
      <c r="B20" s="275" t="s">
        <v>232</v>
      </c>
      <c r="C20" s="305"/>
      <c r="D20" s="698"/>
      <c r="E20" s="202">
        <f>1+E19</f>
        <v>47</v>
      </c>
    </row>
    <row r="21" spans="1:5">
      <c r="A21" s="202">
        <f>1+A20</f>
        <v>48</v>
      </c>
      <c r="B21" s="275" t="s">
        <v>233</v>
      </c>
      <c r="C21" s="305"/>
      <c r="D21" s="698"/>
      <c r="E21" s="202">
        <f>1+E20</f>
        <v>48</v>
      </c>
    </row>
    <row r="22" spans="1:5">
      <c r="A22" s="202">
        <f>1+A21</f>
        <v>49</v>
      </c>
      <c r="B22" s="275" t="s">
        <v>279</v>
      </c>
      <c r="C22" s="305"/>
      <c r="D22" s="698"/>
      <c r="E22" s="202">
        <f>1+E21</f>
        <v>49</v>
      </c>
    </row>
    <row r="23" spans="1:5">
      <c r="A23" s="46">
        <f>1+A22</f>
        <v>50</v>
      </c>
      <c r="B23" s="275" t="s">
        <v>280</v>
      </c>
      <c r="C23" s="299"/>
      <c r="D23" s="712"/>
      <c r="E23" s="46">
        <f>1+E22</f>
        <v>50</v>
      </c>
    </row>
    <row r="24" spans="1:5" ht="13.8" thickBot="1">
      <c r="A24" s="46">
        <v>51</v>
      </c>
      <c r="B24" s="275" t="s">
        <v>5</v>
      </c>
      <c r="C24" s="299"/>
      <c r="D24" s="714"/>
      <c r="E24" s="46">
        <v>51</v>
      </c>
    </row>
    <row r="25" spans="1:5" ht="13.8" thickBot="1">
      <c r="A25" s="46">
        <v>52</v>
      </c>
      <c r="B25" s="279" t="s">
        <v>6</v>
      </c>
      <c r="C25" s="299"/>
      <c r="D25" s="655">
        <f>SUM(D19:D24)</f>
        <v>0</v>
      </c>
      <c r="E25" s="46">
        <v>52</v>
      </c>
    </row>
    <row r="26" spans="1:5">
      <c r="A26" s="46">
        <v>53</v>
      </c>
      <c r="B26" s="283" t="s">
        <v>281</v>
      </c>
      <c r="C26" s="306"/>
      <c r="D26" s="655">
        <f>'10  '!D36+'11 '!D15-'11 '!D25</f>
        <v>0</v>
      </c>
      <c r="E26" s="46">
        <v>53</v>
      </c>
    </row>
    <row r="27" spans="1:5">
      <c r="A27" s="197" t="s">
        <v>142</v>
      </c>
      <c r="B27" s="307" t="s">
        <v>282</v>
      </c>
      <c r="C27" s="213"/>
      <c r="D27" s="209"/>
      <c r="E27" s="197" t="s">
        <v>142</v>
      </c>
    </row>
    <row r="28" spans="1:5" ht="7.5" customHeight="1">
      <c r="A28" s="217"/>
      <c r="B28" s="308"/>
      <c r="C28" s="266"/>
      <c r="D28" s="266"/>
      <c r="E28" s="217"/>
    </row>
    <row r="29" spans="1:5">
      <c r="A29" s="197" t="s">
        <v>142</v>
      </c>
      <c r="B29" s="303" t="s">
        <v>283</v>
      </c>
      <c r="C29" s="298"/>
      <c r="D29" s="200"/>
      <c r="E29" s="197" t="s">
        <v>142</v>
      </c>
    </row>
    <row r="30" spans="1:5">
      <c r="A30" s="46">
        <v>54</v>
      </c>
      <c r="B30" s="275" t="s">
        <v>284</v>
      </c>
      <c r="C30" s="201" t="s">
        <v>492</v>
      </c>
      <c r="D30" s="712">
        <v>0</v>
      </c>
      <c r="E30" s="46">
        <v>54</v>
      </c>
    </row>
    <row r="31" spans="1:5">
      <c r="A31" s="46">
        <f>1+A30</f>
        <v>55</v>
      </c>
      <c r="B31" s="275" t="s">
        <v>491</v>
      </c>
      <c r="C31" s="201" t="s">
        <v>620</v>
      </c>
      <c r="D31" s="713"/>
      <c r="E31" s="46">
        <f>1+E30</f>
        <v>55</v>
      </c>
    </row>
    <row r="32" spans="1:5" ht="13.8" thickBot="1">
      <c r="A32" s="46">
        <f>1+A31</f>
        <v>56</v>
      </c>
      <c r="B32" s="275" t="s">
        <v>285</v>
      </c>
      <c r="C32" s="299"/>
      <c r="D32" s="713"/>
      <c r="E32" s="46">
        <f>1+E31</f>
        <v>56</v>
      </c>
    </row>
    <row r="33" spans="1:8">
      <c r="A33" s="46">
        <v>57</v>
      </c>
      <c r="B33" s="279" t="s">
        <v>7</v>
      </c>
      <c r="C33" s="299"/>
      <c r="D33" s="655">
        <f>SUM(D30:D32)</f>
        <v>0</v>
      </c>
      <c r="E33" s="46">
        <v>57</v>
      </c>
    </row>
    <row r="34" spans="1:8" ht="13.8" thickBot="1">
      <c r="A34" s="203"/>
      <c r="B34" s="309"/>
      <c r="C34" s="213"/>
      <c r="D34" s="205"/>
      <c r="E34" s="203"/>
    </row>
    <row r="35" spans="1:8" ht="14.1" customHeight="1" thickBot="1">
      <c r="A35" s="46">
        <v>58</v>
      </c>
      <c r="B35" s="310" t="s">
        <v>286</v>
      </c>
      <c r="C35" s="213"/>
      <c r="D35" s="658">
        <f>D26+D33</f>
        <v>0</v>
      </c>
      <c r="E35" s="46">
        <v>58</v>
      </c>
    </row>
    <row r="36" spans="1:8" ht="14.1" customHeight="1" thickBot="1">
      <c r="A36" s="311"/>
      <c r="B36" s="312" t="s">
        <v>287</v>
      </c>
      <c r="C36" s="313"/>
      <c r="D36" s="314"/>
      <c r="E36" s="311"/>
    </row>
    <row r="37" spans="1:8" ht="17.25" customHeight="1">
      <c r="A37" s="315"/>
      <c r="B37" s="316"/>
      <c r="C37" s="317"/>
      <c r="D37" s="317"/>
      <c r="E37" s="317"/>
      <c r="F37" s="29"/>
      <c r="G37" s="29"/>
      <c r="H37" s="29"/>
    </row>
    <row r="38" spans="1:8" ht="12.75" customHeight="1">
      <c r="A38" s="315"/>
      <c r="B38" s="215"/>
      <c r="C38" s="215"/>
      <c r="D38" s="215"/>
      <c r="E38" s="315"/>
    </row>
    <row r="39" spans="1:8" ht="16.5" customHeight="1">
      <c r="A39" s="214" t="s">
        <v>288</v>
      </c>
      <c r="B39" s="318"/>
      <c r="C39" s="101"/>
      <c r="D39" s="101"/>
      <c r="E39" s="214"/>
    </row>
    <row r="40" spans="1:8" ht="8.25" customHeight="1" thickBot="1">
      <c r="A40" s="319"/>
      <c r="B40" s="320"/>
      <c r="C40" s="321"/>
      <c r="D40" s="321"/>
      <c r="E40" s="319"/>
    </row>
    <row r="41" spans="1:8">
      <c r="A41" s="248" t="s">
        <v>136</v>
      </c>
      <c r="B41" s="322" t="s">
        <v>216</v>
      </c>
      <c r="C41" s="256" t="s">
        <v>217</v>
      </c>
      <c r="D41" s="248" t="s">
        <v>218</v>
      </c>
      <c r="E41" s="248" t="s">
        <v>136</v>
      </c>
    </row>
    <row r="42" spans="1:8" ht="13.8" thickBot="1">
      <c r="A42" s="253" t="s">
        <v>137</v>
      </c>
      <c r="B42" s="323" t="s">
        <v>138</v>
      </c>
      <c r="C42" s="253" t="s">
        <v>139</v>
      </c>
      <c r="D42" s="253" t="s">
        <v>140</v>
      </c>
      <c r="E42" s="253" t="s">
        <v>137</v>
      </c>
    </row>
    <row r="43" spans="1:8">
      <c r="A43" s="324"/>
      <c r="B43" s="553"/>
      <c r="C43" s="196"/>
      <c r="D43" s="325"/>
      <c r="E43" s="324"/>
    </row>
    <row r="44" spans="1:8">
      <c r="A44" s="46">
        <v>59</v>
      </c>
      <c r="B44" s="554" t="s">
        <v>1024</v>
      </c>
      <c r="C44" s="306"/>
      <c r="D44" s="715">
        <v>0</v>
      </c>
      <c r="E44" s="46">
        <v>59</v>
      </c>
    </row>
    <row r="45" spans="1:8">
      <c r="A45" s="281"/>
      <c r="B45" s="555"/>
      <c r="C45" s="266"/>
      <c r="D45" s="326"/>
      <c r="E45" s="281"/>
    </row>
    <row r="46" spans="1:8">
      <c r="A46" s="202">
        <f>1+A44</f>
        <v>60</v>
      </c>
      <c r="B46" s="554" t="s">
        <v>289</v>
      </c>
      <c r="C46" s="275" t="s">
        <v>290</v>
      </c>
      <c r="D46" s="716">
        <v>0</v>
      </c>
      <c r="E46" s="202">
        <f>1+E44</f>
        <v>60</v>
      </c>
    </row>
    <row r="47" spans="1:8">
      <c r="A47" s="202">
        <f>1+A46</f>
        <v>61</v>
      </c>
      <c r="B47" s="554" t="s">
        <v>291</v>
      </c>
      <c r="C47" s="300"/>
      <c r="D47" s="717"/>
      <c r="E47" s="202">
        <f>1+E46</f>
        <v>61</v>
      </c>
    </row>
    <row r="48" spans="1:8">
      <c r="A48" s="202">
        <f>1+A47</f>
        <v>62</v>
      </c>
      <c r="B48" s="554" t="s">
        <v>292</v>
      </c>
      <c r="C48" s="300"/>
      <c r="D48" s="717"/>
      <c r="E48" s="202">
        <f>1+E47</f>
        <v>62</v>
      </c>
    </row>
    <row r="49" spans="1:5">
      <c r="A49" s="202">
        <f>1+A48</f>
        <v>63</v>
      </c>
      <c r="B49" s="554" t="s">
        <v>293</v>
      </c>
      <c r="C49" s="300"/>
      <c r="D49" s="717"/>
      <c r="E49" s="202">
        <f>1+E48</f>
        <v>63</v>
      </c>
    </row>
    <row r="50" spans="1:5" ht="13.8" thickBot="1">
      <c r="A50" s="202">
        <f>1+A49</f>
        <v>64</v>
      </c>
      <c r="B50" s="823" t="s">
        <v>911</v>
      </c>
      <c r="C50" s="300"/>
      <c r="D50" s="717"/>
      <c r="E50" s="202">
        <f>1+E49</f>
        <v>64</v>
      </c>
    </row>
    <row r="51" spans="1:5">
      <c r="A51" s="202">
        <v>65</v>
      </c>
      <c r="B51" s="557" t="s">
        <v>294</v>
      </c>
      <c r="C51" s="300"/>
      <c r="D51" s="660">
        <f>SUM(D46:D50)</f>
        <v>0</v>
      </c>
      <c r="E51" s="202">
        <v>65</v>
      </c>
    </row>
    <row r="52" spans="1:5" ht="13.8" thickBot="1">
      <c r="A52" s="281" t="s">
        <v>142</v>
      </c>
      <c r="B52" s="558" t="s">
        <v>295</v>
      </c>
      <c r="C52" s="266"/>
      <c r="D52" s="326"/>
      <c r="E52" s="281" t="s">
        <v>142</v>
      </c>
    </row>
    <row r="53" spans="1:5" ht="14.1" customHeight="1" thickBot="1">
      <c r="A53" s="202">
        <v>66</v>
      </c>
      <c r="B53" s="556" t="s">
        <v>1025</v>
      </c>
      <c r="C53" s="275" t="s">
        <v>296</v>
      </c>
      <c r="D53" s="661">
        <f>D44+D51</f>
        <v>0</v>
      </c>
      <c r="E53" s="202">
        <v>66</v>
      </c>
    </row>
    <row r="54" spans="1:5" ht="13.8" thickBot="1">
      <c r="A54" s="327" t="s">
        <v>142</v>
      </c>
      <c r="B54" s="227" t="s">
        <v>297</v>
      </c>
      <c r="C54" s="328"/>
      <c r="D54" s="329"/>
      <c r="E54" s="327" t="s">
        <v>142</v>
      </c>
    </row>
    <row r="55" spans="1:5">
      <c r="A55" s="53"/>
      <c r="B55" s="237" t="s">
        <v>244</v>
      </c>
      <c r="C55" s="36"/>
      <c r="D55" s="36"/>
      <c r="E55" s="53"/>
    </row>
    <row r="56" spans="1:5">
      <c r="A56" s="53"/>
      <c r="B56" s="237" t="s">
        <v>845</v>
      </c>
      <c r="C56" s="36"/>
      <c r="D56" s="36"/>
      <c r="E56" s="53"/>
    </row>
    <row r="57" spans="1:5">
      <c r="A57" s="53"/>
      <c r="B57" s="237"/>
      <c r="C57" s="36"/>
      <c r="D57" s="36"/>
      <c r="E57" s="53"/>
    </row>
    <row r="58" spans="1:5" ht="17.399999999999999">
      <c r="A58" s="145" t="s">
        <v>21</v>
      </c>
      <c r="B58" s="42"/>
      <c r="C58" s="37"/>
      <c r="D58" s="42"/>
      <c r="E58" s="42"/>
    </row>
    <row r="63" spans="1:5">
      <c r="B63" s="31"/>
    </row>
  </sheetData>
  <sheetProtection algorithmName="SHA-512" hashValue="/qlgnh2cfdi2T96sV0hsmCEV1reM+9VO1lAIxnf2mFpAZhUbisffuoRKtZNw8TwNa19yzoPSCv3CZASYAZl/Dg==" saltValue="qJSjP4BGxyM1WBAd52YtJQ==" spinCount="100000" sheet="1" objects="1" scenarios="1"/>
  <conditionalFormatting sqref="D46">
    <cfRule type="cellIs" dxfId="24" priority="2" operator="notEqual">
      <formula>$D$35</formula>
    </cfRule>
  </conditionalFormatting>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53A36E25-FEB7-4A42-A660-7EB64DE34F80}">
            <xm:f>'19 '!$D$17</xm:f>
            <x14:dxf>
              <fill>
                <patternFill>
                  <bgColor rgb="FFFFFF00"/>
                </patternFill>
              </fill>
            </x14:dxf>
          </x14:cfRule>
          <xm:sqref>D30</xm:sqref>
        </x14:conditionalFormatting>
        <x14:conditionalFormatting xmlns:xm="http://schemas.microsoft.com/office/excel/2006/main">
          <x14:cfRule type="cellIs" priority="3" operator="notEqual" id="{70138862-8BF1-4BCA-B4FC-8189AB6468B8}">
            <xm:f>'19 '!$D$36</xm:f>
            <x14:dxf>
              <fill>
                <patternFill>
                  <bgColor rgb="FFFFFF00"/>
                </patternFill>
              </fill>
            </x14:dxf>
          </x14:cfRule>
          <xm:sqref>D31</xm:sqref>
        </x14:conditionalFormatting>
        <x14:conditionalFormatting xmlns:xm="http://schemas.microsoft.com/office/excel/2006/main">
          <x14:cfRule type="cellIs" priority="1" operator="notEqual" id="{DC4DC176-11A9-4F7A-B2D9-35FE4339C5BC}">
            <xm:f>'13  '!$D$56</xm:f>
            <x14:dxf>
              <fill>
                <patternFill>
                  <bgColor rgb="FFFFFF00"/>
                </patternFill>
              </fill>
            </x14:dxf>
          </x14:cfRule>
          <xm:sqref>D53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sheetPr>
  <dimension ref="A1:E65"/>
  <sheetViews>
    <sheetView showGridLines="0" showOutlineSymbols="0" topLeftCell="A22" zoomScale="90" zoomScaleNormal="90" workbookViewId="0">
      <selection activeCell="A2" sqref="A2"/>
    </sheetView>
  </sheetViews>
  <sheetFormatPr defaultColWidth="9.21875" defaultRowHeight="13.2"/>
  <cols>
    <col min="1" max="1" width="5" style="30" customWidth="1"/>
    <col min="2" max="2" width="48" style="29" customWidth="1"/>
    <col min="3" max="3" width="14.44140625" style="29" customWidth="1"/>
    <col min="4" max="4" width="21.77734375" style="29" customWidth="1"/>
    <col min="5" max="5" width="5" style="29" customWidth="1"/>
    <col min="6" max="16384" width="9.21875" style="28"/>
  </cols>
  <sheetData>
    <row r="1" spans="1:5">
      <c r="A1" s="711" t="s">
        <v>1023</v>
      </c>
    </row>
    <row r="2" spans="1:5" ht="9.75" customHeight="1"/>
    <row r="3" spans="1:5" ht="18" customHeight="1">
      <c r="A3" s="32" t="s">
        <v>298</v>
      </c>
      <c r="B3" s="37"/>
      <c r="C3" s="33"/>
      <c r="D3" s="33"/>
      <c r="E3" s="33"/>
    </row>
    <row r="4" spans="1:5" ht="9" customHeight="1" thickBot="1">
      <c r="A4" s="54"/>
      <c r="B4" s="55"/>
      <c r="C4" s="56"/>
      <c r="D4" s="56"/>
      <c r="E4" s="54"/>
    </row>
    <row r="5" spans="1:5" ht="12" customHeight="1">
      <c r="A5" s="247" t="s">
        <v>136</v>
      </c>
      <c r="B5" s="975" t="s">
        <v>301</v>
      </c>
      <c r="C5" s="247" t="s">
        <v>299</v>
      </c>
      <c r="D5" s="247" t="s">
        <v>300</v>
      </c>
      <c r="E5" s="247" t="s">
        <v>136</v>
      </c>
    </row>
    <row r="6" spans="1:5" ht="12" customHeight="1">
      <c r="A6" s="248" t="s">
        <v>137</v>
      </c>
      <c r="B6" s="976"/>
      <c r="C6" s="248" t="s">
        <v>302</v>
      </c>
      <c r="D6" s="248" t="s">
        <v>303</v>
      </c>
      <c r="E6" s="248" t="s">
        <v>137</v>
      </c>
    </row>
    <row r="7" spans="1:5" ht="12" customHeight="1" thickBot="1">
      <c r="A7" s="253"/>
      <c r="B7" s="251" t="s">
        <v>138</v>
      </c>
      <c r="C7" s="253" t="s">
        <v>139</v>
      </c>
      <c r="D7" s="253" t="s">
        <v>140</v>
      </c>
      <c r="E7" s="253"/>
    </row>
    <row r="8" spans="1:5">
      <c r="A8" s="297" t="s">
        <v>142</v>
      </c>
      <c r="B8" s="303" t="s">
        <v>304</v>
      </c>
      <c r="C8" s="330"/>
      <c r="D8" s="200"/>
      <c r="E8" s="297" t="s">
        <v>142</v>
      </c>
    </row>
    <row r="9" spans="1:5">
      <c r="A9" s="202">
        <v>1</v>
      </c>
      <c r="B9" s="275" t="s">
        <v>305</v>
      </c>
      <c r="C9" s="269" t="s">
        <v>486</v>
      </c>
      <c r="D9" s="712">
        <v>0</v>
      </c>
      <c r="E9" s="202">
        <v>1</v>
      </c>
    </row>
    <row r="10" spans="1:5">
      <c r="A10" s="202">
        <v>2</v>
      </c>
      <c r="B10" s="275" t="s">
        <v>306</v>
      </c>
      <c r="C10" s="331"/>
      <c r="D10" s="713"/>
      <c r="E10" s="202">
        <v>2</v>
      </c>
    </row>
    <row r="11" spans="1:5">
      <c r="A11" s="202">
        <v>3</v>
      </c>
      <c r="B11" s="275" t="s">
        <v>307</v>
      </c>
      <c r="C11" s="332"/>
      <c r="D11" s="713"/>
      <c r="E11" s="202">
        <v>3</v>
      </c>
    </row>
    <row r="12" spans="1:5">
      <c r="A12" s="46">
        <f t="shared" ref="A12:A28" si="0">A11+1</f>
        <v>4</v>
      </c>
      <c r="B12" s="275" t="s">
        <v>308</v>
      </c>
      <c r="C12" s="332"/>
      <c r="D12" s="713"/>
      <c r="E12" s="46">
        <f t="shared" ref="E12:E28" si="1">E11+1</f>
        <v>4</v>
      </c>
    </row>
    <row r="13" spans="1:5">
      <c r="A13" s="202">
        <f t="shared" si="0"/>
        <v>5</v>
      </c>
      <c r="B13" s="275" t="s">
        <v>309</v>
      </c>
      <c r="C13" s="332"/>
      <c r="D13" s="713"/>
      <c r="E13" s="202">
        <f t="shared" si="1"/>
        <v>5</v>
      </c>
    </row>
    <row r="14" spans="1:5">
      <c r="A14" s="202">
        <f t="shared" si="0"/>
        <v>6</v>
      </c>
      <c r="B14" s="275" t="s">
        <v>310</v>
      </c>
      <c r="C14" s="332"/>
      <c r="D14" s="713"/>
      <c r="E14" s="202">
        <f t="shared" si="1"/>
        <v>6</v>
      </c>
    </row>
    <row r="15" spans="1:5">
      <c r="A15" s="46">
        <f t="shared" si="0"/>
        <v>7</v>
      </c>
      <c r="B15" s="275" t="s">
        <v>311</v>
      </c>
      <c r="C15" s="332"/>
      <c r="D15" s="713"/>
      <c r="E15" s="46">
        <f t="shared" si="1"/>
        <v>7</v>
      </c>
    </row>
    <row r="16" spans="1:5">
      <c r="A16" s="46">
        <f t="shared" si="0"/>
        <v>8</v>
      </c>
      <c r="B16" s="275" t="s">
        <v>312</v>
      </c>
      <c r="C16" s="332"/>
      <c r="D16" s="713"/>
      <c r="E16" s="46">
        <f t="shared" si="1"/>
        <v>8</v>
      </c>
    </row>
    <row r="17" spans="1:5">
      <c r="A17" s="46">
        <f t="shared" si="0"/>
        <v>9</v>
      </c>
      <c r="B17" s="275" t="s">
        <v>234</v>
      </c>
      <c r="C17" s="269" t="s">
        <v>487</v>
      </c>
      <c r="D17" s="713">
        <v>0</v>
      </c>
      <c r="E17" s="46">
        <f t="shared" si="1"/>
        <v>9</v>
      </c>
    </row>
    <row r="18" spans="1:5">
      <c r="A18" s="46">
        <f t="shared" si="0"/>
        <v>10</v>
      </c>
      <c r="B18" s="275" t="s">
        <v>868</v>
      </c>
      <c r="C18" s="332"/>
      <c r="D18" s="713"/>
      <c r="E18" s="46">
        <f t="shared" si="1"/>
        <v>10</v>
      </c>
    </row>
    <row r="19" spans="1:5">
      <c r="A19" s="46">
        <f t="shared" si="0"/>
        <v>11</v>
      </c>
      <c r="B19" s="822" t="s">
        <v>907</v>
      </c>
      <c r="C19" s="332"/>
      <c r="D19" s="713"/>
      <c r="E19" s="46">
        <f t="shared" si="1"/>
        <v>11</v>
      </c>
    </row>
    <row r="20" spans="1:5">
      <c r="A20" s="46">
        <f t="shared" si="0"/>
        <v>12</v>
      </c>
      <c r="B20" s="275" t="s">
        <v>235</v>
      </c>
      <c r="C20" s="332"/>
      <c r="D20" s="713"/>
      <c r="E20" s="46">
        <f t="shared" si="1"/>
        <v>12</v>
      </c>
    </row>
    <row r="21" spans="1:5">
      <c r="A21" s="46">
        <f t="shared" si="0"/>
        <v>13</v>
      </c>
      <c r="B21" s="275" t="s">
        <v>313</v>
      </c>
      <c r="C21" s="332"/>
      <c r="D21" s="713"/>
      <c r="E21" s="46">
        <f t="shared" si="1"/>
        <v>13</v>
      </c>
    </row>
    <row r="22" spans="1:5">
      <c r="A22" s="46">
        <f t="shared" si="0"/>
        <v>14</v>
      </c>
      <c r="B22" s="275" t="s">
        <v>316</v>
      </c>
      <c r="C22" s="332"/>
      <c r="D22" s="713"/>
      <c r="E22" s="46">
        <f t="shared" si="1"/>
        <v>14</v>
      </c>
    </row>
    <row r="23" spans="1:5">
      <c r="A23" s="46">
        <f t="shared" si="0"/>
        <v>15</v>
      </c>
      <c r="B23" s="275" t="s">
        <v>317</v>
      </c>
      <c r="C23" s="333"/>
      <c r="D23" s="718"/>
      <c r="E23" s="46">
        <f t="shared" si="1"/>
        <v>15</v>
      </c>
    </row>
    <row r="24" spans="1:5">
      <c r="A24" s="46">
        <f t="shared" si="0"/>
        <v>16</v>
      </c>
      <c r="B24" s="275" t="s">
        <v>318</v>
      </c>
      <c r="C24" s="333"/>
      <c r="D24" s="718"/>
      <c r="E24" s="46">
        <f t="shared" si="1"/>
        <v>16</v>
      </c>
    </row>
    <row r="25" spans="1:5">
      <c r="A25" s="46">
        <f t="shared" si="0"/>
        <v>17</v>
      </c>
      <c r="B25" s="275" t="s">
        <v>319</v>
      </c>
      <c r="C25" s="333"/>
      <c r="D25" s="718"/>
      <c r="E25" s="46">
        <f t="shared" si="1"/>
        <v>17</v>
      </c>
    </row>
    <row r="26" spans="1:5">
      <c r="A26" s="46">
        <f t="shared" si="0"/>
        <v>18</v>
      </c>
      <c r="B26" s="275" t="s">
        <v>320</v>
      </c>
      <c r="C26" s="333"/>
      <c r="D26" s="718"/>
      <c r="E26" s="46">
        <f t="shared" si="1"/>
        <v>18</v>
      </c>
    </row>
    <row r="27" spans="1:5" ht="13.8" thickBot="1">
      <c r="A27" s="46">
        <f t="shared" si="0"/>
        <v>19</v>
      </c>
      <c r="B27" s="275" t="s">
        <v>321</v>
      </c>
      <c r="C27" s="333"/>
      <c r="D27" s="718"/>
      <c r="E27" s="46">
        <f t="shared" si="1"/>
        <v>19</v>
      </c>
    </row>
    <row r="28" spans="1:5">
      <c r="A28" s="46">
        <f t="shared" si="0"/>
        <v>20</v>
      </c>
      <c r="B28" s="275" t="s">
        <v>170</v>
      </c>
      <c r="C28" s="334"/>
      <c r="D28" s="655">
        <f>SUM(D9:D27)</f>
        <v>0</v>
      </c>
      <c r="E28" s="46">
        <f t="shared" si="1"/>
        <v>20</v>
      </c>
    </row>
    <row r="29" spans="1:5" ht="7.5" customHeight="1">
      <c r="A29" s="217"/>
      <c r="B29" s="266"/>
      <c r="C29" s="333"/>
      <c r="D29" s="209"/>
      <c r="E29" s="217"/>
    </row>
    <row r="30" spans="1:5">
      <c r="A30" s="197" t="s">
        <v>142</v>
      </c>
      <c r="B30" s="303" t="s">
        <v>322</v>
      </c>
      <c r="C30" s="335"/>
      <c r="D30" s="200"/>
      <c r="E30" s="197" t="s">
        <v>142</v>
      </c>
    </row>
    <row r="31" spans="1:5">
      <c r="A31" s="46">
        <f>A28+1</f>
        <v>21</v>
      </c>
      <c r="B31" s="275" t="s">
        <v>323</v>
      </c>
      <c r="C31" s="332"/>
      <c r="D31" s="712" t="s">
        <v>221</v>
      </c>
      <c r="E31" s="46">
        <f>E28+1</f>
        <v>21</v>
      </c>
    </row>
    <row r="32" spans="1:5">
      <c r="A32" s="46">
        <f t="shared" ref="A32:A39" si="2">A31+1</f>
        <v>22</v>
      </c>
      <c r="B32" s="275" t="s">
        <v>906</v>
      </c>
      <c r="C32" s="332"/>
      <c r="D32" s="713"/>
      <c r="E32" s="46">
        <f t="shared" ref="E32:E39" si="3">E31+1</f>
        <v>22</v>
      </c>
    </row>
    <row r="33" spans="1:5">
      <c r="A33" s="46">
        <f t="shared" si="2"/>
        <v>23</v>
      </c>
      <c r="B33" s="275" t="s">
        <v>325</v>
      </c>
      <c r="C33" s="332"/>
      <c r="D33" s="713"/>
      <c r="E33" s="46">
        <f t="shared" si="3"/>
        <v>23</v>
      </c>
    </row>
    <row r="34" spans="1:5">
      <c r="A34" s="46">
        <f t="shared" si="2"/>
        <v>24</v>
      </c>
      <c r="B34" s="275" t="s">
        <v>326</v>
      </c>
      <c r="C34" s="332"/>
      <c r="D34" s="713"/>
      <c r="E34" s="46">
        <f t="shared" si="3"/>
        <v>24</v>
      </c>
    </row>
    <row r="35" spans="1:5">
      <c r="A35" s="46">
        <f t="shared" si="2"/>
        <v>25</v>
      </c>
      <c r="B35" s="275" t="s">
        <v>327</v>
      </c>
      <c r="C35" s="332"/>
      <c r="D35" s="713"/>
      <c r="E35" s="46">
        <f t="shared" si="3"/>
        <v>25</v>
      </c>
    </row>
    <row r="36" spans="1:5">
      <c r="A36" s="46">
        <f t="shared" si="2"/>
        <v>26</v>
      </c>
      <c r="B36" s="275" t="s">
        <v>328</v>
      </c>
      <c r="C36" s="332"/>
      <c r="D36" s="713"/>
      <c r="E36" s="46">
        <f t="shared" si="3"/>
        <v>26</v>
      </c>
    </row>
    <row r="37" spans="1:5">
      <c r="A37" s="46">
        <f t="shared" si="2"/>
        <v>27</v>
      </c>
      <c r="B37" s="275" t="s">
        <v>236</v>
      </c>
      <c r="C37" s="332"/>
      <c r="D37" s="713"/>
      <c r="E37" s="46">
        <f t="shared" si="3"/>
        <v>27</v>
      </c>
    </row>
    <row r="38" spans="1:5" ht="13.8" thickBot="1">
      <c r="A38" s="46">
        <f t="shared" si="2"/>
        <v>28</v>
      </c>
      <c r="B38" s="279" t="s">
        <v>329</v>
      </c>
      <c r="C38" s="332"/>
      <c r="D38" s="713"/>
      <c r="E38" s="46">
        <f t="shared" si="3"/>
        <v>28</v>
      </c>
    </row>
    <row r="39" spans="1:5">
      <c r="A39" s="46">
        <f t="shared" si="2"/>
        <v>29</v>
      </c>
      <c r="B39" s="283" t="s">
        <v>330</v>
      </c>
      <c r="C39" s="334"/>
      <c r="D39" s="655">
        <f>SUM(D31:D38)</f>
        <v>0</v>
      </c>
      <c r="E39" s="46">
        <f t="shared" si="3"/>
        <v>29</v>
      </c>
    </row>
    <row r="40" spans="1:5" ht="10.050000000000001" customHeight="1">
      <c r="A40" s="197" t="s">
        <v>142</v>
      </c>
      <c r="B40" s="285" t="s">
        <v>171</v>
      </c>
      <c r="C40" s="336"/>
      <c r="D40" s="209"/>
      <c r="E40" s="197" t="s">
        <v>142</v>
      </c>
    </row>
    <row r="41" spans="1:5">
      <c r="A41" s="197" t="s">
        <v>142</v>
      </c>
      <c r="B41" s="337" t="s">
        <v>331</v>
      </c>
      <c r="C41" s="335"/>
      <c r="D41" s="200"/>
      <c r="E41" s="197" t="s">
        <v>142</v>
      </c>
    </row>
    <row r="42" spans="1:5">
      <c r="A42" s="46">
        <f>A39+1</f>
        <v>30</v>
      </c>
      <c r="B42" s="275" t="s">
        <v>332</v>
      </c>
      <c r="C42" s="332"/>
      <c r="D42" s="712">
        <v>0</v>
      </c>
      <c r="E42" s="46">
        <f>E39+1</f>
        <v>30</v>
      </c>
    </row>
    <row r="43" spans="1:5">
      <c r="A43" s="46">
        <v>31</v>
      </c>
      <c r="B43" s="275" t="s">
        <v>333</v>
      </c>
      <c r="C43" s="332"/>
      <c r="D43" s="713"/>
      <c r="E43" s="46">
        <f t="shared" ref="E43:E60" si="4">E42+1</f>
        <v>31</v>
      </c>
    </row>
    <row r="44" spans="1:5">
      <c r="A44" s="46">
        <f t="shared" ref="A44:A60" si="5">A43+1</f>
        <v>32</v>
      </c>
      <c r="B44" s="275" t="s">
        <v>334</v>
      </c>
      <c r="C44" s="332"/>
      <c r="D44" s="713"/>
      <c r="E44" s="46">
        <f t="shared" si="4"/>
        <v>32</v>
      </c>
    </row>
    <row r="45" spans="1:5">
      <c r="A45" s="46">
        <f t="shared" si="5"/>
        <v>33</v>
      </c>
      <c r="B45" s="275" t="s">
        <v>335</v>
      </c>
      <c r="C45" s="332"/>
      <c r="D45" s="713"/>
      <c r="E45" s="46">
        <f t="shared" si="4"/>
        <v>33</v>
      </c>
    </row>
    <row r="46" spans="1:5">
      <c r="A46" s="46">
        <f t="shared" si="5"/>
        <v>34</v>
      </c>
      <c r="B46" s="275" t="s">
        <v>336</v>
      </c>
      <c r="C46" s="276"/>
      <c r="D46" s="713"/>
      <c r="E46" s="46">
        <f t="shared" si="4"/>
        <v>34</v>
      </c>
    </row>
    <row r="47" spans="1:5">
      <c r="A47" s="46">
        <f t="shared" si="5"/>
        <v>35</v>
      </c>
      <c r="B47" s="275" t="s">
        <v>337</v>
      </c>
      <c r="C47" s="332"/>
      <c r="D47" s="713"/>
      <c r="E47" s="46">
        <f t="shared" si="4"/>
        <v>35</v>
      </c>
    </row>
    <row r="48" spans="1:5">
      <c r="A48" s="46">
        <f t="shared" si="5"/>
        <v>36</v>
      </c>
      <c r="B48" s="275" t="s">
        <v>338</v>
      </c>
      <c r="C48" s="332"/>
      <c r="D48" s="713"/>
      <c r="E48" s="46">
        <f t="shared" si="4"/>
        <v>36</v>
      </c>
    </row>
    <row r="49" spans="1:5">
      <c r="A49" s="46">
        <f t="shared" si="5"/>
        <v>37</v>
      </c>
      <c r="B49" s="275" t="s">
        <v>339</v>
      </c>
      <c r="C49" s="332"/>
      <c r="D49" s="713"/>
      <c r="E49" s="46">
        <f t="shared" si="4"/>
        <v>37</v>
      </c>
    </row>
    <row r="50" spans="1:5">
      <c r="A50" s="46">
        <f t="shared" si="5"/>
        <v>38</v>
      </c>
      <c r="B50" s="275" t="s">
        <v>340</v>
      </c>
      <c r="C50" s="269" t="s">
        <v>176</v>
      </c>
      <c r="D50" s="713">
        <v>0</v>
      </c>
      <c r="E50" s="46">
        <f t="shared" si="4"/>
        <v>38</v>
      </c>
    </row>
    <row r="51" spans="1:5">
      <c r="A51" s="46">
        <f t="shared" si="5"/>
        <v>39</v>
      </c>
      <c r="B51" s="275" t="s">
        <v>342</v>
      </c>
      <c r="C51" s="269" t="s">
        <v>177</v>
      </c>
      <c r="D51" s="713">
        <v>0</v>
      </c>
      <c r="E51" s="46">
        <f t="shared" si="4"/>
        <v>39</v>
      </c>
    </row>
    <row r="52" spans="1:5">
      <c r="A52" s="46">
        <f t="shared" si="5"/>
        <v>40</v>
      </c>
      <c r="B52" s="275" t="s">
        <v>344</v>
      </c>
      <c r="C52" s="332"/>
      <c r="D52" s="713"/>
      <c r="E52" s="46">
        <f t="shared" si="4"/>
        <v>40</v>
      </c>
    </row>
    <row r="53" spans="1:5">
      <c r="A53" s="46">
        <f t="shared" si="5"/>
        <v>41</v>
      </c>
      <c r="B53" s="275" t="s">
        <v>345</v>
      </c>
      <c r="C53" s="332"/>
      <c r="D53" s="713"/>
      <c r="E53" s="46">
        <f t="shared" si="4"/>
        <v>41</v>
      </c>
    </row>
    <row r="54" spans="1:5">
      <c r="A54" s="46">
        <f t="shared" si="5"/>
        <v>42</v>
      </c>
      <c r="B54" s="275" t="s">
        <v>346</v>
      </c>
      <c r="C54" s="332"/>
      <c r="D54" s="713"/>
      <c r="E54" s="46">
        <f t="shared" si="4"/>
        <v>42</v>
      </c>
    </row>
    <row r="55" spans="1:5">
      <c r="A55" s="46">
        <f t="shared" si="5"/>
        <v>43</v>
      </c>
      <c r="B55" s="275" t="s">
        <v>8</v>
      </c>
      <c r="C55" s="332"/>
      <c r="D55" s="713"/>
      <c r="E55" s="46">
        <f t="shared" si="4"/>
        <v>43</v>
      </c>
    </row>
    <row r="56" spans="1:5">
      <c r="A56" s="46">
        <f t="shared" si="5"/>
        <v>44</v>
      </c>
      <c r="B56" s="275" t="s">
        <v>347</v>
      </c>
      <c r="C56" s="332"/>
      <c r="D56" s="713"/>
      <c r="E56" s="46">
        <f t="shared" si="4"/>
        <v>44</v>
      </c>
    </row>
    <row r="57" spans="1:5">
      <c r="A57" s="46">
        <f t="shared" si="5"/>
        <v>45</v>
      </c>
      <c r="B57" s="275" t="s">
        <v>348</v>
      </c>
      <c r="C57" s="332"/>
      <c r="D57" s="713"/>
      <c r="E57" s="46">
        <f t="shared" si="4"/>
        <v>45</v>
      </c>
    </row>
    <row r="58" spans="1:5">
      <c r="A58" s="46">
        <f t="shared" si="5"/>
        <v>46</v>
      </c>
      <c r="B58" s="275" t="s">
        <v>349</v>
      </c>
      <c r="C58" s="332"/>
      <c r="D58" s="713"/>
      <c r="E58" s="46">
        <f t="shared" si="4"/>
        <v>46</v>
      </c>
    </row>
    <row r="59" spans="1:5">
      <c r="A59" s="46">
        <f t="shared" si="5"/>
        <v>47</v>
      </c>
      <c r="B59" s="275" t="s">
        <v>350</v>
      </c>
      <c r="C59" s="332"/>
      <c r="D59" s="713"/>
      <c r="E59" s="46">
        <f t="shared" si="4"/>
        <v>47</v>
      </c>
    </row>
    <row r="60" spans="1:5">
      <c r="A60" s="46">
        <f t="shared" si="5"/>
        <v>48</v>
      </c>
      <c r="B60" s="275" t="s">
        <v>462</v>
      </c>
      <c r="C60" s="338"/>
      <c r="D60" s="713"/>
      <c r="E60" s="46">
        <f t="shared" si="4"/>
        <v>48</v>
      </c>
    </row>
    <row r="61" spans="1:5" ht="22.5" customHeight="1">
      <c r="A61" s="145" t="s">
        <v>22</v>
      </c>
      <c r="B61" s="42"/>
      <c r="C61" s="33"/>
      <c r="D61" s="57"/>
      <c r="E61" s="57"/>
    </row>
    <row r="65" spans="2:2">
      <c r="B65" s="31"/>
    </row>
  </sheetData>
  <sheetProtection algorithmName="SHA-512" hashValue="0hlKbNAJ29uKw+QPF9n+pTpoooBdV/3Zx4cloyv18mjy8JQwAvK3hmQgsUIlheFtD03lAVKcITNr5zb6vYAJXg==" saltValue="hCnBXxLfw3a1w3ACzjD20Q==" spinCount="100000" sheet="1" objects="1" scenarios="1"/>
  <mergeCells count="1">
    <mergeCell ref="B5:B6"/>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20EECC2F-65B5-4B9B-8C85-E255335196D8}">
            <xm:f>'16  '!$F$50</xm:f>
            <x14:dxf>
              <fill>
                <patternFill>
                  <bgColor rgb="FFFFFF00"/>
                </patternFill>
              </fill>
            </x14:dxf>
          </x14:cfRule>
          <xm:sqref>D9</xm:sqref>
        </x14:conditionalFormatting>
        <x14:conditionalFormatting xmlns:xm="http://schemas.microsoft.com/office/excel/2006/main">
          <x14:cfRule type="cellIs" priority="5" operator="notEqual" id="{37039533-1DFC-4D2E-9FAD-D89B74FE69D3}">
            <xm:f>'17  '!$F$51</xm:f>
            <x14:dxf>
              <fill>
                <patternFill>
                  <bgColor rgb="FFFFFF00"/>
                </patternFill>
              </fill>
            </x14:dxf>
          </x14:cfRule>
          <xm:sqref>D17</xm:sqref>
        </x14:conditionalFormatting>
        <x14:conditionalFormatting xmlns:xm="http://schemas.microsoft.com/office/excel/2006/main">
          <x14:cfRule type="cellIs" priority="2" operator="notEqual" id="{1C9AF153-1F5D-4BAB-9643-B86D4E90C69D}">
            <xm:f>'15  '!$D$31</xm:f>
            <x14:dxf>
              <fill>
                <patternFill>
                  <bgColor rgb="FFFFFF00"/>
                </patternFill>
              </fill>
            </x14:dxf>
          </x14:cfRule>
          <xm:sqref>D50</xm:sqref>
        </x14:conditionalFormatting>
        <x14:conditionalFormatting xmlns:xm="http://schemas.microsoft.com/office/excel/2006/main">
          <x14:cfRule type="cellIs" priority="1" operator="notEqual" id="{2C496D47-7825-4422-9019-AA4FE7D181B2}">
            <xm:f>'15  '!$F$31</xm:f>
            <x14:dxf>
              <fill>
                <patternFill>
                  <bgColor rgb="FFFFFF00"/>
                </patternFill>
              </fill>
            </x14:dxf>
          </x14:cfRule>
          <xm:sqref>D51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30" customWidth="1"/>
    <col min="2" max="2" width="47.44140625" style="29" customWidth="1"/>
    <col min="3" max="3" width="15.21875" style="29" customWidth="1"/>
    <col min="4" max="4" width="21.77734375" style="29" customWidth="1"/>
    <col min="5" max="5" width="5" style="29" customWidth="1"/>
    <col min="6" max="6" width="15.44140625" style="29" bestFit="1" customWidth="1"/>
    <col min="7" max="16384" width="9" style="29"/>
  </cols>
  <sheetData>
    <row r="1" spans="1:256">
      <c r="A1" s="711" t="s">
        <v>1023</v>
      </c>
    </row>
    <row r="2" spans="1:256" ht="7.5" customHeight="1"/>
    <row r="3" spans="1:256" ht="16.5" customHeight="1" thickBot="1">
      <c r="A3" s="32" t="s">
        <v>351</v>
      </c>
      <c r="B3" s="37"/>
      <c r="C3" s="33"/>
      <c r="D3" s="33"/>
      <c r="E3" s="33"/>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247" t="s">
        <v>136</v>
      </c>
      <c r="B4" s="975" t="s">
        <v>301</v>
      </c>
      <c r="C4" s="247" t="s">
        <v>299</v>
      </c>
      <c r="D4" s="247" t="s">
        <v>300</v>
      </c>
      <c r="E4" s="247" t="s">
        <v>136</v>
      </c>
    </row>
    <row r="5" spans="1:256">
      <c r="A5" s="248" t="s">
        <v>137</v>
      </c>
      <c r="B5" s="976"/>
      <c r="C5" s="248" t="s">
        <v>302</v>
      </c>
      <c r="D5" s="248" t="s">
        <v>303</v>
      </c>
      <c r="E5" s="248" t="s">
        <v>137</v>
      </c>
    </row>
    <row r="6" spans="1:256" ht="13.8" thickBot="1">
      <c r="A6" s="253"/>
      <c r="B6" s="251" t="s">
        <v>138</v>
      </c>
      <c r="C6" s="253" t="s">
        <v>139</v>
      </c>
      <c r="D6" s="253" t="s">
        <v>140</v>
      </c>
      <c r="E6" s="253"/>
    </row>
    <row r="7" spans="1:256" ht="12" customHeight="1">
      <c r="A7" s="297" t="s">
        <v>142</v>
      </c>
      <c r="B7" s="303" t="s">
        <v>352</v>
      </c>
      <c r="C7" s="298"/>
      <c r="D7" s="339"/>
      <c r="E7" s="297" t="s">
        <v>142</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75" customHeight="1">
      <c r="A8" s="202">
        <v>49</v>
      </c>
      <c r="B8" s="275" t="s">
        <v>353</v>
      </c>
      <c r="C8" s="305"/>
      <c r="D8" s="716">
        <v>0</v>
      </c>
      <c r="E8" s="202">
        <v>49</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75" customHeight="1">
      <c r="A9" s="202">
        <f>A8+1</f>
        <v>50</v>
      </c>
      <c r="B9" s="275" t="s">
        <v>354</v>
      </c>
      <c r="C9" s="305"/>
      <c r="D9" s="717"/>
      <c r="E9" s="202">
        <f>E8+1</f>
        <v>50</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202">
        <f>A9+1</f>
        <v>51</v>
      </c>
      <c r="B10" s="275" t="s">
        <v>355</v>
      </c>
      <c r="C10" s="305"/>
      <c r="D10" s="717"/>
      <c r="E10" s="202">
        <f>E9+1</f>
        <v>51</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202">
        <f>A10+1</f>
        <v>52</v>
      </c>
      <c r="B11" s="275" t="s">
        <v>356</v>
      </c>
      <c r="C11" s="305"/>
      <c r="D11" s="717"/>
      <c r="E11" s="202">
        <f>E10+1</f>
        <v>52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202">
        <f>A11+1</f>
        <v>53</v>
      </c>
      <c r="B12" s="275" t="s">
        <v>357</v>
      </c>
      <c r="C12" s="305"/>
      <c r="D12" s="717"/>
      <c r="E12" s="202">
        <f>E11+1</f>
        <v>53</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202">
        <f>A12+1</f>
        <v>54</v>
      </c>
      <c r="B13" s="821" t="s">
        <v>9</v>
      </c>
      <c r="C13" s="305"/>
      <c r="D13" s="717"/>
      <c r="E13" s="202">
        <f>E12+1</f>
        <v>54</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c r="A14" s="202">
        <v>55</v>
      </c>
      <c r="B14" s="340" t="s">
        <v>358</v>
      </c>
      <c r="C14" s="305"/>
      <c r="D14" s="719"/>
      <c r="E14" s="202">
        <v>55</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thickBot="1">
      <c r="A15" s="202">
        <v>56</v>
      </c>
      <c r="B15" s="341" t="s">
        <v>359</v>
      </c>
      <c r="C15" s="305"/>
      <c r="D15" s="719"/>
      <c r="E15" s="202">
        <v>56</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12.75" customHeight="1">
      <c r="A16" s="202">
        <v>57</v>
      </c>
      <c r="B16" s="283" t="s">
        <v>360</v>
      </c>
      <c r="C16" s="300"/>
      <c r="D16" s="662">
        <f>SUM('12  '!D42:D60)+SUM('13  '!D8:D15)</f>
        <v>0</v>
      </c>
      <c r="E16" s="202">
        <v>57</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217" t="s">
        <v>142</v>
      </c>
      <c r="B17" s="285" t="s">
        <v>489</v>
      </c>
      <c r="C17" s="266"/>
      <c r="D17" s="272"/>
      <c r="E17" s="217" t="s">
        <v>142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 customHeight="1">
      <c r="A18" s="217" t="s">
        <v>142</v>
      </c>
      <c r="B18" s="337" t="s">
        <v>361</v>
      </c>
      <c r="C18" s="304"/>
      <c r="D18" s="267"/>
      <c r="E18" s="217" t="s">
        <v>142</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202">
        <v>58</v>
      </c>
      <c r="B19" s="275" t="s">
        <v>362</v>
      </c>
      <c r="C19" s="342"/>
      <c r="D19" s="716" t="s">
        <v>221</v>
      </c>
      <c r="E19" s="202">
        <v>58</v>
      </c>
      <c r="F19" s="28"/>
      <c r="G19" s="28" t="s">
        <v>142</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c r="A20" s="202">
        <f>A19+1</f>
        <v>59</v>
      </c>
      <c r="B20" s="822" t="s">
        <v>905</v>
      </c>
      <c r="C20" s="342"/>
      <c r="D20" s="717"/>
      <c r="E20" s="202">
        <f>E19+1</f>
        <v>59</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202">
        <v>60</v>
      </c>
      <c r="B21" s="275" t="s">
        <v>363</v>
      </c>
      <c r="C21" s="342"/>
      <c r="D21" s="717"/>
      <c r="E21" s="202">
        <v>60</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12.75" customHeight="1">
      <c r="A22" s="202">
        <v>61</v>
      </c>
      <c r="B22" s="822" t="s">
        <v>904</v>
      </c>
      <c r="C22" s="342"/>
      <c r="D22" s="717"/>
      <c r="E22" s="202">
        <v>61</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75" customHeight="1">
      <c r="A23" s="202">
        <v>62</v>
      </c>
      <c r="B23" s="275" t="s">
        <v>364</v>
      </c>
      <c r="C23" s="342"/>
      <c r="D23" s="717"/>
      <c r="E23" s="202">
        <v>62</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2">
        <f>A23+1</f>
        <v>63</v>
      </c>
      <c r="B24" s="275" t="s">
        <v>365</v>
      </c>
      <c r="C24" s="342"/>
      <c r="D24" s="717"/>
      <c r="E24" s="202">
        <f>E23+1</f>
        <v>63</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02">
        <f>A24+1</f>
        <v>64</v>
      </c>
      <c r="B25" s="275" t="s">
        <v>366</v>
      </c>
      <c r="C25" s="342"/>
      <c r="D25" s="717"/>
      <c r="E25" s="202">
        <f>E24+1</f>
        <v>64</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202">
        <f>A25+1</f>
        <v>65</v>
      </c>
      <c r="B26" s="822" t="s">
        <v>903</v>
      </c>
      <c r="C26" s="342"/>
      <c r="D26" s="717"/>
      <c r="E26" s="202">
        <f>E25+1</f>
        <v>65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202">
        <v>66</v>
      </c>
      <c r="B27" s="275" t="s">
        <v>367</v>
      </c>
      <c r="C27" s="342"/>
      <c r="D27" s="717"/>
      <c r="E27" s="202">
        <v>66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202">
        <v>67</v>
      </c>
      <c r="B28" s="275" t="s">
        <v>368</v>
      </c>
      <c r="C28" s="342"/>
      <c r="D28" s="717"/>
      <c r="E28" s="202">
        <v>67</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202">
        <v>68</v>
      </c>
      <c r="B29" s="275" t="s">
        <v>369</v>
      </c>
      <c r="C29" s="342"/>
      <c r="D29" s="719"/>
      <c r="E29" s="202">
        <v>68</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202">
        <v>69</v>
      </c>
      <c r="B30" s="275" t="s">
        <v>370</v>
      </c>
      <c r="C30" s="342"/>
      <c r="D30" s="719"/>
      <c r="E30" s="202">
        <v>69</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thickBot="1">
      <c r="A31" s="202">
        <v>70</v>
      </c>
      <c r="B31" s="822" t="s">
        <v>902</v>
      </c>
      <c r="C31" s="342"/>
      <c r="D31" s="719"/>
      <c r="E31" s="202">
        <v>70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202">
        <v>71</v>
      </c>
      <c r="B32" s="275" t="s">
        <v>36</v>
      </c>
      <c r="C32" s="342"/>
      <c r="D32" s="662">
        <f>SUM(D19:D31)</f>
        <v>0</v>
      </c>
      <c r="E32" s="202">
        <v>71</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7.5" customHeight="1" thickBot="1">
      <c r="A33" s="281"/>
      <c r="B33" s="272"/>
      <c r="C33" s="267"/>
      <c r="D33" s="343"/>
      <c r="E33" s="281"/>
    </row>
    <row r="34" spans="1:256" ht="18" customHeight="1">
      <c r="A34" s="979">
        <v>72</v>
      </c>
      <c r="B34" s="58" t="s">
        <v>371</v>
      </c>
      <c r="C34" s="239" t="s">
        <v>808</v>
      </c>
      <c r="D34" s="981">
        <f>'12  '!D28+'12  '!D39+'13  '!D16+'13  '!D32</f>
        <v>0</v>
      </c>
      <c r="E34" s="979">
        <v>72</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 customHeight="1" thickBot="1">
      <c r="A35" s="980"/>
      <c r="B35" s="229" t="s">
        <v>169</v>
      </c>
      <c r="C35" s="238" t="s">
        <v>807</v>
      </c>
      <c r="D35" s="982"/>
      <c r="E35" s="980"/>
      <c r="F35" s="696">
        <f>D34</f>
        <v>0</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 customHeight="1" thickBot="1">
      <c r="A36" s="83"/>
      <c r="B36" s="84"/>
      <c r="C36" s="344"/>
      <c r="D36" s="85"/>
      <c r="E36" s="83"/>
      <c r="F36" s="28"/>
      <c r="G36" s="28"/>
      <c r="H36" s="59"/>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 customHeight="1">
      <c r="A37" s="247" t="s">
        <v>136</v>
      </c>
      <c r="B37" s="975" t="s">
        <v>372</v>
      </c>
      <c r="C37" s="247" t="s">
        <v>299</v>
      </c>
      <c r="D37" s="247" t="s">
        <v>300</v>
      </c>
      <c r="E37" s="247" t="s">
        <v>136</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 customHeight="1">
      <c r="A38" s="248" t="s">
        <v>137</v>
      </c>
      <c r="B38" s="976"/>
      <c r="C38" s="248" t="s">
        <v>302</v>
      </c>
      <c r="D38" s="248" t="s">
        <v>373</v>
      </c>
      <c r="E38" s="248" t="s">
        <v>137</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 customHeight="1" thickBot="1">
      <c r="A39" s="253"/>
      <c r="B39" s="251" t="s">
        <v>138</v>
      </c>
      <c r="C39" s="253" t="s">
        <v>139</v>
      </c>
      <c r="D39" s="253" t="s">
        <v>140</v>
      </c>
      <c r="E39" s="253"/>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 customHeight="1">
      <c r="A40" s="203" t="s">
        <v>142</v>
      </c>
      <c r="B40" s="211" t="s">
        <v>374</v>
      </c>
      <c r="C40" s="345"/>
      <c r="D40" s="339"/>
      <c r="E40" s="203" t="s">
        <v>142</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75" customHeight="1">
      <c r="A41" s="46">
        <v>73</v>
      </c>
      <c r="B41" s="201" t="s">
        <v>375</v>
      </c>
      <c r="C41" s="346"/>
      <c r="D41" s="715">
        <v>0</v>
      </c>
      <c r="E41" s="46">
        <v>73</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75" customHeight="1">
      <c r="A42" s="46">
        <f t="shared" ref="A42:A56" si="0">A41+1</f>
        <v>74</v>
      </c>
      <c r="B42" s="201" t="s">
        <v>376</v>
      </c>
      <c r="C42" s="346"/>
      <c r="D42" s="720"/>
      <c r="E42" s="46">
        <f t="shared" ref="E42:E56" si="1">E41+1</f>
        <v>74</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f t="shared" si="0"/>
        <v>75</v>
      </c>
      <c r="B43" s="201" t="s">
        <v>377</v>
      </c>
      <c r="C43" s="346"/>
      <c r="D43" s="720"/>
      <c r="E43" s="46">
        <f t="shared" si="1"/>
        <v>75</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 t="shared" si="0"/>
        <v>76</v>
      </c>
      <c r="B44" s="201" t="s">
        <v>378</v>
      </c>
      <c r="C44" s="346"/>
      <c r="D44" s="720"/>
      <c r="E44" s="46">
        <f t="shared" si="1"/>
        <v>76</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 t="shared" si="0"/>
        <v>77</v>
      </c>
      <c r="B45" s="201" t="s">
        <v>379</v>
      </c>
      <c r="C45" s="346"/>
      <c r="D45" s="720"/>
      <c r="E45" s="46">
        <f t="shared" si="1"/>
        <v>77</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 t="shared" si="0"/>
        <v>78</v>
      </c>
      <c r="B46" s="201" t="s">
        <v>380</v>
      </c>
      <c r="C46" s="346"/>
      <c r="D46" s="720"/>
      <c r="E46" s="46">
        <f t="shared" si="1"/>
        <v>78</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f t="shared" si="0"/>
        <v>79</v>
      </c>
      <c r="B47" s="201" t="s">
        <v>381</v>
      </c>
      <c r="C47" s="346"/>
      <c r="D47" s="720"/>
      <c r="E47" s="46">
        <f t="shared" si="1"/>
        <v>79</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f t="shared" si="0"/>
        <v>80</v>
      </c>
      <c r="B48" s="201" t="s">
        <v>382</v>
      </c>
      <c r="C48" s="346"/>
      <c r="D48" s="720"/>
      <c r="E48" s="46">
        <f t="shared" si="1"/>
        <v>80</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f t="shared" si="0"/>
        <v>81</v>
      </c>
      <c r="B49" s="201" t="s">
        <v>383</v>
      </c>
      <c r="C49" s="346"/>
      <c r="D49" s="720"/>
      <c r="E49" s="46">
        <f t="shared" si="1"/>
        <v>81</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f t="shared" si="0"/>
        <v>82</v>
      </c>
      <c r="B50" s="201" t="s">
        <v>384</v>
      </c>
      <c r="C50" s="346"/>
      <c r="D50" s="720"/>
      <c r="E50" s="46">
        <f t="shared" si="1"/>
        <v>82</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c r="A51" s="46">
        <f t="shared" si="0"/>
        <v>83</v>
      </c>
      <c r="B51" s="819" t="s">
        <v>901</v>
      </c>
      <c r="C51" s="346"/>
      <c r="D51" s="720"/>
      <c r="E51" s="46">
        <f t="shared" si="1"/>
        <v>83</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f t="shared" si="0"/>
        <v>84</v>
      </c>
      <c r="B52" s="201" t="s">
        <v>385</v>
      </c>
      <c r="C52" s="346"/>
      <c r="D52" s="720"/>
      <c r="E52" s="46">
        <f t="shared" si="1"/>
        <v>84</v>
      </c>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12.75" customHeight="1">
      <c r="A53" s="46">
        <f t="shared" si="0"/>
        <v>85</v>
      </c>
      <c r="B53" s="201" t="s">
        <v>386</v>
      </c>
      <c r="C53" s="346"/>
      <c r="D53" s="720"/>
      <c r="E53" s="46">
        <f t="shared" si="1"/>
        <v>85</v>
      </c>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2.75" customHeight="1">
      <c r="A54" s="46">
        <f t="shared" si="0"/>
        <v>86</v>
      </c>
      <c r="B54" s="201" t="s">
        <v>387</v>
      </c>
      <c r="C54" s="346"/>
      <c r="D54" s="720"/>
      <c r="E54" s="46">
        <f t="shared" si="1"/>
        <v>86</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75" customHeight="1">
      <c r="A55" s="46">
        <f t="shared" si="0"/>
        <v>87</v>
      </c>
      <c r="B55" s="201" t="s">
        <v>388</v>
      </c>
      <c r="C55" s="346"/>
      <c r="D55" s="720"/>
      <c r="E55" s="46">
        <f t="shared" si="1"/>
        <v>87</v>
      </c>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75" customHeight="1">
      <c r="A56" s="46">
        <f t="shared" si="0"/>
        <v>88</v>
      </c>
      <c r="B56" s="201" t="s">
        <v>389</v>
      </c>
      <c r="C56" s="201" t="s">
        <v>390</v>
      </c>
      <c r="D56" s="720"/>
      <c r="E56" s="46">
        <f t="shared" si="1"/>
        <v>88</v>
      </c>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46">
        <v>89</v>
      </c>
      <c r="B57" s="201" t="s">
        <v>391</v>
      </c>
      <c r="C57" s="305"/>
      <c r="D57" s="720"/>
      <c r="E57" s="46">
        <v>89</v>
      </c>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46">
        <v>90</v>
      </c>
      <c r="B58" s="201" t="s">
        <v>392</v>
      </c>
      <c r="C58" s="346"/>
      <c r="D58" s="720"/>
      <c r="E58" s="46">
        <v>90</v>
      </c>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thickBot="1">
      <c r="A59" s="252">
        <v>91</v>
      </c>
      <c r="B59" s="206" t="s">
        <v>393</v>
      </c>
      <c r="C59" s="346"/>
      <c r="D59" s="721"/>
      <c r="E59" s="252">
        <v>91</v>
      </c>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thickBot="1">
      <c r="A60" s="47">
        <v>92</v>
      </c>
      <c r="B60" s="188" t="s">
        <v>37</v>
      </c>
      <c r="C60" s="347"/>
      <c r="D60" s="663">
        <f>SUM(D41:D59)</f>
        <v>0</v>
      </c>
      <c r="E60" s="47">
        <v>92</v>
      </c>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23.25" customHeight="1">
      <c r="A61" s="145" t="s">
        <v>23</v>
      </c>
      <c r="B61" s="42"/>
      <c r="C61" s="33"/>
      <c r="D61" s="57"/>
      <c r="E61" s="5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6ybvvTTFr1yO6tQDWtCn29rMuPvS80yIr3fjoEaufcsFk6q8W5jlkIpDlmBw6kKnmjol//gmifUh/dg6PyOLxg==" saltValue="BfDYwQqndUvCJWo1R1R/gA==" spinCount="100000" sheet="1" objects="1" scenarios="1"/>
  <mergeCells count="5">
    <mergeCell ref="B4:B5"/>
    <mergeCell ref="A34:A35"/>
    <mergeCell ref="D34:D35"/>
    <mergeCell ref="E34:E35"/>
    <mergeCell ref="B37:B38"/>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C3F47F1-9256-43B7-973C-B41000B87541}">
            <xm:f>'14  '!$F$55</xm:f>
            <x14:dxf>
              <fill>
                <patternFill>
                  <bgColor rgb="FFFFFF00"/>
                </patternFill>
              </fill>
            </x14:dxf>
          </x14:cfRule>
          <xm:sqref>D34:D35</xm:sqref>
        </x14:conditionalFormatting>
        <x14:conditionalFormatting xmlns:xm="http://schemas.microsoft.com/office/excel/2006/main">
          <x14:cfRule type="cellIs" priority="2" operator="notEqual" id="{907320EA-959C-4885-9FB9-1012281A64A8}">
            <xm:f>'11 '!$D$53</xm:f>
            <x14:dxf>
              <fill>
                <patternFill>
                  <bgColor rgb="FFFFFF00"/>
                </patternFill>
              </fill>
            </x14:dxf>
          </x14:cfRule>
          <xm:sqref>D56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29" customWidth="1"/>
    <col min="2" max="2" width="48" style="29" customWidth="1"/>
    <col min="3" max="3" width="13.77734375" style="29" customWidth="1"/>
    <col min="4" max="4" width="21.77734375" style="29" customWidth="1"/>
    <col min="5" max="5" width="5" style="29" customWidth="1"/>
    <col min="6" max="6" width="15.44140625" style="29" bestFit="1" customWidth="1"/>
    <col min="7" max="16384" width="9" style="29"/>
  </cols>
  <sheetData>
    <row r="1" spans="1:256">
      <c r="A1" s="711" t="s">
        <v>1023</v>
      </c>
    </row>
    <row r="2" spans="1:256" ht="13.8">
      <c r="A2" s="26"/>
    </row>
    <row r="3" spans="1:256" ht="7.5" customHeight="1"/>
    <row r="4" spans="1:256" ht="17.25" customHeight="1">
      <c r="A4" s="32" t="s">
        <v>351</v>
      </c>
      <c r="B4" s="37"/>
      <c r="C4" s="33"/>
      <c r="D4" s="33"/>
      <c r="E4" s="33"/>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12" customHeight="1" thickBot="1">
      <c r="A5" s="60"/>
      <c r="E5" s="60"/>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ht="12" customHeight="1">
      <c r="A6" s="247" t="s">
        <v>136</v>
      </c>
      <c r="B6" s="975" t="s">
        <v>372</v>
      </c>
      <c r="C6" s="247" t="s">
        <v>299</v>
      </c>
      <c r="D6" s="247" t="s">
        <v>300</v>
      </c>
      <c r="E6" s="247" t="s">
        <v>136</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ht="12" customHeight="1">
      <c r="A7" s="248" t="s">
        <v>137</v>
      </c>
      <c r="B7" s="976"/>
      <c r="C7" s="248" t="s">
        <v>302</v>
      </c>
      <c r="D7" s="248" t="s">
        <v>373</v>
      </c>
      <c r="E7" s="248" t="s">
        <v>137</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 customHeight="1" thickBot="1">
      <c r="A8" s="253"/>
      <c r="B8" s="251" t="s">
        <v>138</v>
      </c>
      <c r="C8" s="253" t="s">
        <v>139</v>
      </c>
      <c r="D8" s="253" t="s">
        <v>140</v>
      </c>
      <c r="E8" s="253"/>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 customHeight="1">
      <c r="A9" s="297" t="s">
        <v>142</v>
      </c>
      <c r="B9" s="194" t="s">
        <v>394</v>
      </c>
      <c r="C9" s="195"/>
      <c r="D9" s="348"/>
      <c r="E9" s="297" t="s">
        <v>142</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46">
        <v>93</v>
      </c>
      <c r="B10" s="201" t="s">
        <v>395</v>
      </c>
      <c r="C10" s="305"/>
      <c r="D10" s="698" t="s">
        <v>221</v>
      </c>
      <c r="E10" s="46">
        <v>93</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46">
        <f>A10+1</f>
        <v>94</v>
      </c>
      <c r="B11" s="201" t="s">
        <v>396</v>
      </c>
      <c r="C11" s="305"/>
      <c r="D11" s="699"/>
      <c r="E11" s="46">
        <f>E10+1</f>
        <v>94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46">
        <f>A11+1</f>
        <v>95</v>
      </c>
      <c r="B12" s="201" t="s">
        <v>397</v>
      </c>
      <c r="C12" s="305"/>
      <c r="D12" s="699"/>
      <c r="E12" s="46">
        <f>E11+1</f>
        <v>95</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46">
        <f>A12+1</f>
        <v>96</v>
      </c>
      <c r="B13" s="201" t="s">
        <v>398</v>
      </c>
      <c r="C13" s="305"/>
      <c r="D13" s="699"/>
      <c r="E13" s="46">
        <f>E12+1</f>
        <v>96</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thickBot="1">
      <c r="A14" s="46">
        <v>97</v>
      </c>
      <c r="B14" s="201" t="s">
        <v>324</v>
      </c>
      <c r="C14" s="305"/>
      <c r="D14" s="719"/>
      <c r="E14" s="46">
        <v>97</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c r="A15" s="46">
        <v>98</v>
      </c>
      <c r="B15" s="287" t="s">
        <v>38</v>
      </c>
      <c r="C15" s="276"/>
      <c r="D15" s="654">
        <f>SUM(D10:D14)</f>
        <v>0</v>
      </c>
      <c r="E15" s="46">
        <v>98</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7.5" customHeight="1">
      <c r="A16" s="349"/>
      <c r="B16" s="224"/>
      <c r="C16" s="350"/>
      <c r="D16" s="351"/>
      <c r="E16" s="349"/>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197" t="s">
        <v>142</v>
      </c>
      <c r="B17" s="352" t="s">
        <v>399</v>
      </c>
      <c r="C17" s="333"/>
      <c r="D17" s="200"/>
      <c r="E17" s="197" t="s">
        <v>142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75" customHeight="1">
      <c r="A18" s="46">
        <v>99</v>
      </c>
      <c r="B18" s="353" t="s">
        <v>400</v>
      </c>
      <c r="C18" s="354"/>
      <c r="D18" s="714" t="s">
        <v>221</v>
      </c>
      <c r="E18" s="46">
        <v>99</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46">
        <v>100</v>
      </c>
      <c r="B19" s="353" t="s">
        <v>401</v>
      </c>
      <c r="C19" s="354"/>
      <c r="D19" s="702"/>
      <c r="E19" s="46">
        <v>100</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thickBot="1">
      <c r="A20" s="46">
        <v>101</v>
      </c>
      <c r="B20" s="353" t="s">
        <v>402</v>
      </c>
      <c r="C20" s="354"/>
      <c r="D20" s="722"/>
      <c r="E20" s="46">
        <v>101</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46">
        <v>102</v>
      </c>
      <c r="B21" s="355" t="s">
        <v>39</v>
      </c>
      <c r="C21" s="354"/>
      <c r="D21" s="654">
        <f>SUM(D18:D20)</f>
        <v>0</v>
      </c>
      <c r="E21" s="46">
        <v>102</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7.5" customHeight="1">
      <c r="A22" s="197" t="s">
        <v>142</v>
      </c>
      <c r="B22" s="356"/>
      <c r="C22" s="333"/>
      <c r="D22" s="266"/>
      <c r="E22" s="197" t="s">
        <v>142</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 customHeight="1">
      <c r="A23" s="197"/>
      <c r="B23" s="352" t="s">
        <v>403</v>
      </c>
      <c r="C23" s="333"/>
      <c r="D23" s="357"/>
      <c r="E23" s="197"/>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2">
        <v>103</v>
      </c>
      <c r="B24" s="269" t="s">
        <v>404</v>
      </c>
      <c r="C24" s="332"/>
      <c r="D24" s="714">
        <v>0</v>
      </c>
      <c r="E24" s="202">
        <v>103</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54">
        <v>104</v>
      </c>
      <c r="B25" s="201" t="s">
        <v>405</v>
      </c>
      <c r="C25" s="276"/>
      <c r="D25" s="713"/>
      <c r="E25" s="254">
        <v>104</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46">
        <f t="shared" ref="A26:A36" si="0">A25+1</f>
        <v>105</v>
      </c>
      <c r="B26" s="201" t="s">
        <v>406</v>
      </c>
      <c r="C26" s="338"/>
      <c r="D26" s="713"/>
      <c r="E26" s="46">
        <f t="shared" ref="E26:E36" si="1">E25+1</f>
        <v>105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46">
        <f t="shared" si="0"/>
        <v>106</v>
      </c>
      <c r="B27" s="201" t="s">
        <v>407</v>
      </c>
      <c r="C27" s="269" t="s">
        <v>341</v>
      </c>
      <c r="D27" s="713"/>
      <c r="E27" s="46">
        <f t="shared" si="1"/>
        <v>106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46">
        <f t="shared" si="0"/>
        <v>107</v>
      </c>
      <c r="B28" s="201" t="s">
        <v>408</v>
      </c>
      <c r="C28" s="269" t="s">
        <v>343</v>
      </c>
      <c r="D28" s="713"/>
      <c r="E28" s="46">
        <f t="shared" si="1"/>
        <v>107</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46">
        <f t="shared" si="0"/>
        <v>108</v>
      </c>
      <c r="B29" s="201" t="s">
        <v>409</v>
      </c>
      <c r="C29" s="346"/>
      <c r="D29" s="713"/>
      <c r="E29" s="46">
        <f t="shared" si="1"/>
        <v>108</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46">
        <f t="shared" si="0"/>
        <v>109</v>
      </c>
      <c r="B30" s="201" t="s">
        <v>410</v>
      </c>
      <c r="C30" s="346"/>
      <c r="D30" s="713"/>
      <c r="E30" s="46">
        <f t="shared" si="1"/>
        <v>109</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c r="A31" s="46">
        <f t="shared" si="0"/>
        <v>110</v>
      </c>
      <c r="B31" s="201" t="s">
        <v>411</v>
      </c>
      <c r="C31" s="346"/>
      <c r="D31" s="713"/>
      <c r="E31" s="46">
        <f t="shared" si="1"/>
        <v>110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46">
        <f t="shared" si="0"/>
        <v>111</v>
      </c>
      <c r="B32" s="201" t="s">
        <v>412</v>
      </c>
      <c r="C32" s="346"/>
      <c r="D32" s="713"/>
      <c r="E32" s="46">
        <f t="shared" si="1"/>
        <v>111</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12.75" customHeight="1">
      <c r="A33" s="46">
        <f t="shared" si="0"/>
        <v>112</v>
      </c>
      <c r="B33" s="201" t="s">
        <v>413</v>
      </c>
      <c r="C33" s="346"/>
      <c r="D33" s="713"/>
      <c r="E33" s="46">
        <f t="shared" si="1"/>
        <v>112</v>
      </c>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6" ht="12.75" customHeight="1">
      <c r="A34" s="46">
        <f t="shared" si="0"/>
        <v>113</v>
      </c>
      <c r="B34" s="201" t="s">
        <v>414</v>
      </c>
      <c r="C34" s="346"/>
      <c r="D34" s="713"/>
      <c r="E34" s="46">
        <f t="shared" si="1"/>
        <v>113</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75" customHeight="1">
      <c r="A35" s="46">
        <f t="shared" si="0"/>
        <v>114</v>
      </c>
      <c r="B35" s="201" t="s">
        <v>416</v>
      </c>
      <c r="C35" s="346"/>
      <c r="D35" s="713"/>
      <c r="E35" s="46">
        <f t="shared" si="1"/>
        <v>114</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75" customHeight="1">
      <c r="A36" s="46">
        <f t="shared" si="0"/>
        <v>115</v>
      </c>
      <c r="B36" s="819" t="s">
        <v>921</v>
      </c>
      <c r="C36" s="346"/>
      <c r="D36" s="713"/>
      <c r="E36" s="46">
        <f t="shared" si="1"/>
        <v>115</v>
      </c>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75" customHeight="1">
      <c r="A37" s="46">
        <v>116</v>
      </c>
      <c r="B37" s="201" t="s">
        <v>417</v>
      </c>
      <c r="C37" s="346"/>
      <c r="D37" s="718"/>
      <c r="E37" s="46">
        <v>116</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75" customHeight="1">
      <c r="A38" s="46">
        <v>117</v>
      </c>
      <c r="B38" s="201" t="s">
        <v>418</v>
      </c>
      <c r="C38" s="346"/>
      <c r="D38" s="718"/>
      <c r="E38" s="46">
        <v>117</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75" customHeight="1" thickBot="1">
      <c r="A39" s="46">
        <v>118</v>
      </c>
      <c r="B39" s="206" t="s">
        <v>419</v>
      </c>
      <c r="C39" s="346"/>
      <c r="D39" s="718"/>
      <c r="E39" s="46">
        <v>118</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75" customHeight="1">
      <c r="A40" s="46">
        <v>119</v>
      </c>
      <c r="B40" s="358" t="s">
        <v>420</v>
      </c>
      <c r="C40" s="359"/>
      <c r="D40" s="655">
        <f>SUM(D24:D39)</f>
        <v>0</v>
      </c>
      <c r="E40" s="46">
        <v>119</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 customHeight="1">
      <c r="A41" s="197" t="s">
        <v>142</v>
      </c>
      <c r="B41" s="246" t="s">
        <v>421</v>
      </c>
      <c r="C41" s="360"/>
      <c r="D41" s="209"/>
      <c r="E41" s="197" t="s">
        <v>142</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 customHeight="1">
      <c r="A42" s="197" t="s">
        <v>142</v>
      </c>
      <c r="B42" s="207" t="s">
        <v>422</v>
      </c>
      <c r="C42" s="345"/>
      <c r="D42" s="200"/>
      <c r="E42" s="197" t="s">
        <v>142</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v>120</v>
      </c>
      <c r="B43" s="201" t="s">
        <v>423</v>
      </c>
      <c r="C43" s="346"/>
      <c r="D43" s="712">
        <v>0</v>
      </c>
      <c r="E43" s="46">
        <v>120</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A43+1</f>
        <v>121</v>
      </c>
      <c r="B44" s="819" t="s">
        <v>922</v>
      </c>
      <c r="C44" s="346"/>
      <c r="D44" s="713"/>
      <c r="E44" s="46">
        <f>E43+1</f>
        <v>121</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A44+1</f>
        <v>122</v>
      </c>
      <c r="B45" s="826" t="s">
        <v>923</v>
      </c>
      <c r="C45" s="346"/>
      <c r="D45" s="713"/>
      <c r="E45" s="46">
        <f>E44+1</f>
        <v>122</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A45+1</f>
        <v>123</v>
      </c>
      <c r="B46" s="201" t="s">
        <v>424</v>
      </c>
      <c r="C46" s="346"/>
      <c r="D46" s="713"/>
      <c r="E46" s="46">
        <f>E45+1</f>
        <v>123</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v>124</v>
      </c>
      <c r="B47" s="201" t="s">
        <v>425</v>
      </c>
      <c r="C47" s="346"/>
      <c r="D47" s="718"/>
      <c r="E47" s="46">
        <v>124</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v>125</v>
      </c>
      <c r="B48" s="201" t="s">
        <v>426</v>
      </c>
      <c r="C48" s="346"/>
      <c r="D48" s="718"/>
      <c r="E48" s="46">
        <v>125</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v>126</v>
      </c>
      <c r="B49" s="201" t="s">
        <v>40</v>
      </c>
      <c r="C49" s="346"/>
      <c r="D49" s="718"/>
      <c r="E49" s="46">
        <v>126</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v>127</v>
      </c>
      <c r="B50" s="201" t="s">
        <v>427</v>
      </c>
      <c r="C50" s="346"/>
      <c r="D50" s="718"/>
      <c r="E50" s="46">
        <v>127</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thickBot="1">
      <c r="A51" s="46">
        <v>128</v>
      </c>
      <c r="B51" s="201" t="s">
        <v>428</v>
      </c>
      <c r="C51" s="346"/>
      <c r="D51" s="718"/>
      <c r="E51" s="46">
        <v>128</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v>129</v>
      </c>
      <c r="B52" s="287" t="s">
        <v>41</v>
      </c>
      <c r="C52" s="346"/>
      <c r="D52" s="655">
        <f>SUM(D43:D51)</f>
        <v>0</v>
      </c>
      <c r="E52" s="46">
        <v>129</v>
      </c>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7.5" customHeight="1" thickBot="1">
      <c r="A53" s="203"/>
      <c r="B53" s="224"/>
      <c r="C53" s="361"/>
      <c r="D53" s="209"/>
      <c r="E53" s="203"/>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8" customHeight="1">
      <c r="A54" s="983">
        <v>130</v>
      </c>
      <c r="B54" s="61" t="s">
        <v>429</v>
      </c>
      <c r="C54" s="241" t="s">
        <v>808</v>
      </c>
      <c r="D54" s="981">
        <f>'13  '!D60+'14  '!D15+'14  '!D21+'14  '!D40+'14  '!D52</f>
        <v>0</v>
      </c>
      <c r="E54" s="983">
        <v>130</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 customHeight="1" thickBot="1">
      <c r="A55" s="984"/>
      <c r="B55" s="240" t="s">
        <v>430</v>
      </c>
      <c r="C55" s="238" t="s">
        <v>809</v>
      </c>
      <c r="D55" s="982"/>
      <c r="E55" s="984"/>
      <c r="F55" s="696">
        <f>D54</f>
        <v>0</v>
      </c>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 customHeight="1">
      <c r="A56" s="53"/>
      <c r="B56" s="154"/>
      <c r="C56" s="62"/>
      <c r="D56" s="36"/>
      <c r="E56" s="53"/>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53"/>
      <c r="B57" s="154"/>
      <c r="C57" s="62"/>
      <c r="D57" s="36"/>
      <c r="E57" s="53"/>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53"/>
      <c r="B58" s="50"/>
      <c r="C58" s="62"/>
      <c r="D58" s="36"/>
      <c r="E58" s="53"/>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c r="A59" s="53"/>
      <c r="B59" s="50"/>
      <c r="C59" s="62"/>
      <c r="D59" s="36"/>
      <c r="E59" s="53"/>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c r="A60" s="53"/>
      <c r="B60" s="154"/>
      <c r="C60" s="62"/>
      <c r="D60" s="36"/>
      <c r="E60" s="53"/>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17.25" customHeight="1">
      <c r="A61" s="145" t="s">
        <v>24</v>
      </c>
      <c r="B61" s="42"/>
      <c r="C61" s="57"/>
      <c r="D61" s="57"/>
      <c r="E61" s="5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0nYkCSHrGR/WoKJ8cm9W523edDlYie3qfFx8fK9GVhqriBIFKKSm7GKpQs9SKFweMKIDLd12K2gQ2Q+yDKpHmQ==" saltValue="ObzdgZBXPc/7hZfOgfMesg==" spinCount="100000" sheet="1" objects="1" scenarios="1"/>
  <mergeCells count="4">
    <mergeCell ref="B6:B7"/>
    <mergeCell ref="A54:A55"/>
    <mergeCell ref="D54:D55"/>
    <mergeCell ref="E54:E55"/>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2BB55357-873C-4FC4-BD2A-D83B19E9E9FE}">
            <xm:f>'15  '!$D$59</xm:f>
            <x14:dxf>
              <fill>
                <patternFill>
                  <bgColor rgb="FFFFFF00"/>
                </patternFill>
              </fill>
            </x14:dxf>
          </x14:cfRule>
          <xm:sqref>D27</xm:sqref>
        </x14:conditionalFormatting>
        <x14:conditionalFormatting xmlns:xm="http://schemas.microsoft.com/office/excel/2006/main">
          <x14:cfRule type="cellIs" priority="3" operator="notEqual" id="{D4E8925E-E4EC-48AA-8EFB-4D7E870892A6}">
            <xm:f>'15  '!$F$59</xm:f>
            <x14:dxf>
              <fill>
                <patternFill>
                  <bgColor rgb="FFFFFF00"/>
                </patternFill>
              </fill>
            </x14:dxf>
          </x14:cfRule>
          <xm:sqref>D28</xm:sqref>
        </x14:conditionalFormatting>
        <x14:conditionalFormatting xmlns:xm="http://schemas.microsoft.com/office/excel/2006/main">
          <x14:cfRule type="cellIs" priority="1" operator="notEqual" id="{FF2E46C7-C4AB-46C6-9784-715DDCF7A0BA}">
            <xm:f>'13  '!$F$35</xm:f>
            <x14:dxf>
              <fill>
                <patternFill>
                  <bgColor rgb="FFFFFF00"/>
                </patternFill>
              </fill>
            </x14:dxf>
          </x14:cfRule>
          <xm:sqref>D54:D55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V64"/>
  <sheetViews>
    <sheetView showGridLines="0" showOutlineSymbols="0" view="pageBreakPreview" zoomScale="60" zoomScaleNormal="90" workbookViewId="0">
      <selection activeCell="A2" sqref="A2"/>
    </sheetView>
  </sheetViews>
  <sheetFormatPr defaultColWidth="9" defaultRowHeight="13.2"/>
  <cols>
    <col min="1" max="1" width="5" style="29" customWidth="1"/>
    <col min="2" max="2" width="30" style="29" customWidth="1"/>
    <col min="3" max="4" width="12.77734375" style="29" customWidth="1"/>
    <col min="5" max="5" width="9.44140625" style="29" customWidth="1"/>
    <col min="6" max="6" width="18.44140625" style="29" customWidth="1"/>
    <col min="7" max="20" width="5.21875" style="29" customWidth="1"/>
    <col min="21" max="16384" width="9" style="29"/>
  </cols>
  <sheetData>
    <row r="1" spans="1:256">
      <c r="A1" s="711" t="s">
        <v>1023</v>
      </c>
    </row>
    <row r="2" spans="1:256" ht="13.8">
      <c r="A2" s="26"/>
    </row>
    <row r="3" spans="1:256" ht="9.75" customHeight="1"/>
    <row r="4" spans="1:256" ht="16.5" customHeight="1">
      <c r="A4" s="32" t="s">
        <v>432</v>
      </c>
      <c r="B4" s="37"/>
      <c r="C4" s="33"/>
      <c r="D4" s="33"/>
      <c r="E4" s="33"/>
      <c r="F4" s="33"/>
      <c r="G4" s="37"/>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7.5" customHeight="1">
      <c r="A5" s="30"/>
      <c r="G5" s="30"/>
    </row>
    <row r="6" spans="1:256">
      <c r="A6" s="30"/>
      <c r="B6" s="29" t="s">
        <v>433</v>
      </c>
      <c r="G6" s="30"/>
    </row>
    <row r="7" spans="1:256">
      <c r="A7" s="30"/>
      <c r="B7" s="29" t="s">
        <v>846</v>
      </c>
      <c r="G7" s="30"/>
    </row>
    <row r="8" spans="1:256">
      <c r="A8" s="30"/>
      <c r="B8" s="29" t="s">
        <v>434</v>
      </c>
      <c r="G8" s="30"/>
      <c r="H8" s="34"/>
      <c r="I8" s="34"/>
      <c r="J8" s="34"/>
      <c r="K8" s="34"/>
      <c r="L8" s="34"/>
      <c r="M8" s="34"/>
      <c r="N8" s="34"/>
      <c r="O8" s="34"/>
      <c r="P8" s="34"/>
      <c r="Q8" s="34"/>
      <c r="R8" s="34"/>
      <c r="S8" s="34"/>
      <c r="T8" s="34"/>
    </row>
    <row r="9" spans="1:256">
      <c r="A9" s="30"/>
      <c r="B9" s="29" t="s">
        <v>435</v>
      </c>
      <c r="G9" s="30"/>
    </row>
    <row r="10" spans="1:256">
      <c r="A10" s="30"/>
      <c r="B10" s="34" t="s">
        <v>847</v>
      </c>
      <c r="G10" s="30"/>
    </row>
    <row r="11" spans="1:256" ht="13.8" thickBot="1">
      <c r="A11" s="30"/>
      <c r="G11" s="30"/>
    </row>
    <row r="12" spans="1:256" ht="12.6" customHeight="1" thickBot="1">
      <c r="A12" s="247" t="s">
        <v>136</v>
      </c>
      <c r="B12" s="988" t="s">
        <v>143</v>
      </c>
      <c r="C12" s="989"/>
      <c r="D12" s="362" t="s">
        <v>436</v>
      </c>
      <c r="E12" s="363"/>
      <c r="F12" s="364"/>
      <c r="G12" s="247" t="s">
        <v>136</v>
      </c>
    </row>
    <row r="13" spans="1:256">
      <c r="A13" s="248" t="s">
        <v>137</v>
      </c>
      <c r="B13" s="990"/>
      <c r="C13" s="991"/>
      <c r="D13" s="78" t="s">
        <v>112</v>
      </c>
      <c r="E13" s="79"/>
      <c r="F13" s="247" t="s">
        <v>437</v>
      </c>
      <c r="G13" s="248" t="s">
        <v>137</v>
      </c>
    </row>
    <row r="14" spans="1:256" ht="13.8" thickBot="1">
      <c r="A14" s="253"/>
      <c r="B14" s="80" t="s">
        <v>138</v>
      </c>
      <c r="C14" s="365"/>
      <c r="D14" s="80" t="s">
        <v>139</v>
      </c>
      <c r="E14" s="365"/>
      <c r="F14" s="253" t="s">
        <v>140</v>
      </c>
      <c r="G14" s="253"/>
    </row>
    <row r="15" spans="1:256" ht="12.6" customHeight="1">
      <c r="A15" s="977">
        <v>1</v>
      </c>
      <c r="B15" s="992"/>
      <c r="C15" s="993"/>
      <c r="D15" s="994" t="s">
        <v>221</v>
      </c>
      <c r="E15" s="995"/>
      <c r="F15" s="998" t="s">
        <v>221</v>
      </c>
      <c r="G15" s="977">
        <v>1</v>
      </c>
    </row>
    <row r="16" spans="1:256" ht="12.6" customHeight="1">
      <c r="A16" s="985"/>
      <c r="B16" s="986"/>
      <c r="C16" s="987"/>
      <c r="D16" s="996"/>
      <c r="E16" s="997"/>
      <c r="F16" s="999"/>
      <c r="G16" s="985"/>
    </row>
    <row r="17" spans="1:256" ht="12.6" customHeight="1">
      <c r="A17" s="983">
        <v>2</v>
      </c>
      <c r="B17" s="1000"/>
      <c r="C17" s="1001"/>
      <c r="D17" s="1002"/>
      <c r="E17" s="1003"/>
      <c r="F17" s="1006"/>
      <c r="G17" s="983">
        <v>2</v>
      </c>
    </row>
    <row r="18" spans="1:256" ht="11.55" customHeight="1">
      <c r="A18" s="985"/>
      <c r="B18" s="1008"/>
      <c r="C18" s="1009"/>
      <c r="D18" s="1004"/>
      <c r="E18" s="1005"/>
      <c r="F18" s="1007"/>
      <c r="G18" s="985"/>
    </row>
    <row r="19" spans="1:256" ht="12.6" customHeight="1">
      <c r="A19" s="983">
        <v>3</v>
      </c>
      <c r="B19" s="1000"/>
      <c r="C19" s="1001"/>
      <c r="D19" s="1002"/>
      <c r="E19" s="1003"/>
      <c r="F19" s="1006"/>
      <c r="G19" s="983">
        <v>3</v>
      </c>
    </row>
    <row r="20" spans="1:256" ht="12.6" customHeight="1">
      <c r="A20" s="985"/>
      <c r="B20" s="1008"/>
      <c r="C20" s="1009"/>
      <c r="D20" s="1004"/>
      <c r="E20" s="1005"/>
      <c r="F20" s="1007"/>
      <c r="G20" s="985"/>
    </row>
    <row r="21" spans="1:256" ht="12.6" customHeight="1">
      <c r="A21" s="983">
        <v>4</v>
      </c>
      <c r="B21" s="1000"/>
      <c r="C21" s="1001"/>
      <c r="D21" s="1002"/>
      <c r="E21" s="1003"/>
      <c r="F21" s="1006"/>
      <c r="G21" s="983">
        <v>4</v>
      </c>
    </row>
    <row r="22" spans="1:256" ht="12.6" customHeight="1">
      <c r="A22" s="985"/>
      <c r="B22" s="1008"/>
      <c r="C22" s="1009"/>
      <c r="D22" s="1004"/>
      <c r="E22" s="1005"/>
      <c r="F22" s="1007"/>
      <c r="G22" s="985"/>
    </row>
    <row r="23" spans="1:256" ht="12.6" customHeight="1">
      <c r="A23" s="983">
        <v>5</v>
      </c>
      <c r="B23" s="1000"/>
      <c r="C23" s="1001"/>
      <c r="D23" s="1002"/>
      <c r="E23" s="1003"/>
      <c r="F23" s="1006"/>
      <c r="G23" s="983">
        <v>5</v>
      </c>
    </row>
    <row r="24" spans="1:256" ht="12.6" customHeight="1">
      <c r="A24" s="985"/>
      <c r="B24" s="1008"/>
      <c r="C24" s="1009"/>
      <c r="D24" s="1004"/>
      <c r="E24" s="1005"/>
      <c r="F24" s="1007"/>
      <c r="G24" s="985"/>
    </row>
    <row r="25" spans="1:256" ht="12.6" customHeight="1">
      <c r="A25" s="983">
        <v>6</v>
      </c>
      <c r="B25" s="1000"/>
      <c r="C25" s="1001"/>
      <c r="D25" s="1002"/>
      <c r="E25" s="1003"/>
      <c r="F25" s="1006"/>
      <c r="G25" s="983">
        <v>6</v>
      </c>
    </row>
    <row r="26" spans="1:256" ht="12.6" customHeight="1">
      <c r="A26" s="985"/>
      <c r="B26" s="1008"/>
      <c r="C26" s="1009"/>
      <c r="D26" s="1004"/>
      <c r="E26" s="1005"/>
      <c r="F26" s="1007"/>
      <c r="G26" s="985"/>
    </row>
    <row r="27" spans="1:256" ht="12.6" customHeight="1">
      <c r="A27" s="983">
        <v>7</v>
      </c>
      <c r="B27" s="1000" t="s">
        <v>886</v>
      </c>
      <c r="C27" s="1001"/>
      <c r="D27" s="1010"/>
      <c r="E27" s="1011"/>
      <c r="F27" s="1006"/>
      <c r="G27" s="983">
        <v>7</v>
      </c>
    </row>
    <row r="28" spans="1:256" ht="12.6" customHeight="1" thickBot="1">
      <c r="A28" s="985"/>
      <c r="B28" s="1008"/>
      <c r="C28" s="1009"/>
      <c r="D28" s="1012"/>
      <c r="E28" s="1013"/>
      <c r="F28" s="1014"/>
      <c r="G28" s="985"/>
    </row>
    <row r="29" spans="1:256">
      <c r="A29" s="983">
        <v>8</v>
      </c>
      <c r="B29" s="1019" t="s">
        <v>178</v>
      </c>
      <c r="C29" s="1020"/>
      <c r="D29" s="1023">
        <f>SUM(D15:E28)</f>
        <v>0</v>
      </c>
      <c r="E29" s="1024"/>
      <c r="F29" s="1015">
        <f>SUM(F15:F28)</f>
        <v>0</v>
      </c>
      <c r="G29" s="983">
        <v>8</v>
      </c>
    </row>
    <row r="30" spans="1:256" ht="11.55" customHeight="1" thickBot="1">
      <c r="A30" s="984"/>
      <c r="B30" s="1021"/>
      <c r="C30" s="1022"/>
      <c r="D30" s="1025"/>
      <c r="E30" s="1026"/>
      <c r="F30" s="1016"/>
      <c r="G30" s="984"/>
    </row>
    <row r="31" spans="1:256" ht="12.75" customHeight="1">
      <c r="A31" s="366"/>
      <c r="B31" s="367"/>
      <c r="C31" s="368"/>
      <c r="D31" s="693">
        <f>D29</f>
        <v>0</v>
      </c>
      <c r="E31" s="694"/>
      <c r="F31" s="692">
        <f>F29</f>
        <v>0</v>
      </c>
      <c r="G31" s="367"/>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7.399999999999999">
      <c r="A32" s="214" t="s">
        <v>438</v>
      </c>
      <c r="B32" s="101"/>
      <c r="C32" s="369"/>
      <c r="D32" s="369"/>
      <c r="E32" s="369"/>
      <c r="F32" s="369"/>
      <c r="G32" s="101"/>
    </row>
    <row r="33" spans="1:7" ht="7.5" customHeight="1">
      <c r="A33" s="370"/>
      <c r="B33" s="317"/>
      <c r="C33" s="317"/>
      <c r="D33" s="317"/>
      <c r="E33" s="317"/>
      <c r="F33" s="317"/>
      <c r="G33" s="370"/>
    </row>
    <row r="34" spans="1:7">
      <c r="A34" s="370"/>
      <c r="B34" s="317" t="s">
        <v>439</v>
      </c>
      <c r="C34" s="317"/>
      <c r="D34" s="317"/>
      <c r="E34" s="317"/>
      <c r="F34" s="317"/>
      <c r="G34" s="370"/>
    </row>
    <row r="35" spans="1:7">
      <c r="A35" s="370"/>
      <c r="B35" s="317" t="s">
        <v>848</v>
      </c>
      <c r="C35" s="317"/>
      <c r="D35" s="317"/>
      <c r="E35" s="317"/>
      <c r="F35" s="317"/>
      <c r="G35" s="370"/>
    </row>
    <row r="36" spans="1:7">
      <c r="A36" s="370"/>
      <c r="B36" s="317" t="s">
        <v>440</v>
      </c>
      <c r="C36" s="317"/>
      <c r="D36" s="317"/>
      <c r="E36" s="317"/>
      <c r="F36" s="317"/>
      <c r="G36" s="370"/>
    </row>
    <row r="37" spans="1:7">
      <c r="A37" s="370"/>
      <c r="B37" s="317" t="s">
        <v>441</v>
      </c>
      <c r="C37" s="317"/>
      <c r="D37" s="317"/>
      <c r="E37" s="317"/>
      <c r="F37" s="317"/>
      <c r="G37" s="370"/>
    </row>
    <row r="38" spans="1:7">
      <c r="A38" s="370"/>
      <c r="B38" s="371" t="s">
        <v>847</v>
      </c>
      <c r="C38" s="317"/>
      <c r="D38" s="317"/>
      <c r="E38" s="317"/>
      <c r="F38" s="317"/>
      <c r="G38" s="370"/>
    </row>
    <row r="39" spans="1:7" ht="13.8" thickBot="1">
      <c r="A39" s="370"/>
      <c r="B39" s="317"/>
      <c r="C39" s="317"/>
      <c r="D39" s="317"/>
      <c r="E39" s="317"/>
      <c r="F39" s="317"/>
      <c r="G39" s="370"/>
    </row>
    <row r="40" spans="1:7" ht="13.8" thickBot="1">
      <c r="A40" s="247" t="s">
        <v>136</v>
      </c>
      <c r="B40" s="988" t="s">
        <v>143</v>
      </c>
      <c r="C40" s="989"/>
      <c r="D40" s="372" t="s">
        <v>436</v>
      </c>
      <c r="E40" s="373"/>
      <c r="F40" s="364"/>
      <c r="G40" s="247" t="s">
        <v>136</v>
      </c>
    </row>
    <row r="41" spans="1:7">
      <c r="A41" s="248" t="s">
        <v>137</v>
      </c>
      <c r="B41" s="990"/>
      <c r="C41" s="991"/>
      <c r="D41" s="78" t="s">
        <v>114</v>
      </c>
      <c r="E41" s="79"/>
      <c r="F41" s="248" t="s">
        <v>442</v>
      </c>
      <c r="G41" s="248" t="s">
        <v>137</v>
      </c>
    </row>
    <row r="42" spans="1:7" ht="13.8" thickBot="1">
      <c r="A42" s="251"/>
      <c r="B42" s="80" t="s">
        <v>138</v>
      </c>
      <c r="C42" s="365"/>
      <c r="D42" s="80" t="s">
        <v>139</v>
      </c>
      <c r="E42" s="365"/>
      <c r="F42" s="253" t="s">
        <v>140</v>
      </c>
      <c r="G42" s="253"/>
    </row>
    <row r="43" spans="1:7">
      <c r="A43" s="977">
        <v>9</v>
      </c>
      <c r="B43" s="1017"/>
      <c r="C43" s="1018"/>
      <c r="D43" s="994" t="s">
        <v>221</v>
      </c>
      <c r="E43" s="995"/>
      <c r="F43" s="998" t="s">
        <v>221</v>
      </c>
      <c r="G43" s="977">
        <v>9</v>
      </c>
    </row>
    <row r="44" spans="1:7">
      <c r="A44" s="985"/>
      <c r="B44" s="1008"/>
      <c r="C44" s="1009"/>
      <c r="D44" s="996"/>
      <c r="E44" s="997"/>
      <c r="F44" s="999"/>
      <c r="G44" s="985"/>
    </row>
    <row r="45" spans="1:7">
      <c r="A45" s="983">
        <v>10</v>
      </c>
      <c r="B45" s="1000"/>
      <c r="C45" s="1001"/>
      <c r="D45" s="1002"/>
      <c r="E45" s="1003"/>
      <c r="F45" s="1006"/>
      <c r="G45" s="983">
        <v>10</v>
      </c>
    </row>
    <row r="46" spans="1:7">
      <c r="A46" s="985"/>
      <c r="B46" s="1008"/>
      <c r="C46" s="1009"/>
      <c r="D46" s="1004"/>
      <c r="E46" s="1005"/>
      <c r="F46" s="1007"/>
      <c r="G46" s="985"/>
    </row>
    <row r="47" spans="1:7">
      <c r="A47" s="983">
        <v>11</v>
      </c>
      <c r="B47" s="1000"/>
      <c r="C47" s="1001"/>
      <c r="D47" s="1002"/>
      <c r="E47" s="1003"/>
      <c r="F47" s="1006"/>
      <c r="G47" s="983">
        <v>11</v>
      </c>
    </row>
    <row r="48" spans="1:7">
      <c r="A48" s="985"/>
      <c r="B48" s="1008"/>
      <c r="C48" s="1009"/>
      <c r="D48" s="1004"/>
      <c r="E48" s="1005"/>
      <c r="F48" s="1007"/>
      <c r="G48" s="985"/>
    </row>
    <row r="49" spans="1:256">
      <c r="A49" s="983">
        <v>12</v>
      </c>
      <c r="B49" s="1000"/>
      <c r="C49" s="1001"/>
      <c r="D49" s="1002"/>
      <c r="E49" s="1003"/>
      <c r="F49" s="1006"/>
      <c r="G49" s="983">
        <v>12</v>
      </c>
    </row>
    <row r="50" spans="1:256">
      <c r="A50" s="985"/>
      <c r="B50" s="1008"/>
      <c r="C50" s="1009"/>
      <c r="D50" s="1004"/>
      <c r="E50" s="1005"/>
      <c r="F50" s="1007"/>
      <c r="G50" s="985"/>
    </row>
    <row r="51" spans="1:256">
      <c r="A51" s="983">
        <v>13</v>
      </c>
      <c r="B51" s="1000"/>
      <c r="C51" s="1001"/>
      <c r="D51" s="1002"/>
      <c r="E51" s="1003"/>
      <c r="F51" s="1006"/>
      <c r="G51" s="983">
        <v>13</v>
      </c>
    </row>
    <row r="52" spans="1:256">
      <c r="A52" s="985"/>
      <c r="B52" s="1008"/>
      <c r="C52" s="1009"/>
      <c r="D52" s="1004"/>
      <c r="E52" s="1005"/>
      <c r="F52" s="1007"/>
      <c r="G52" s="985"/>
    </row>
    <row r="53" spans="1:256">
      <c r="A53" s="983">
        <v>14</v>
      </c>
      <c r="B53" s="1000"/>
      <c r="C53" s="1001"/>
      <c r="D53" s="1002"/>
      <c r="E53" s="1003"/>
      <c r="F53" s="1006"/>
      <c r="G53" s="983">
        <v>14</v>
      </c>
    </row>
    <row r="54" spans="1:256">
      <c r="A54" s="985"/>
      <c r="B54" s="1008"/>
      <c r="C54" s="1009"/>
      <c r="D54" s="1004"/>
      <c r="E54" s="1005"/>
      <c r="F54" s="1007"/>
      <c r="G54" s="985"/>
    </row>
    <row r="55" spans="1:256">
      <c r="A55" s="983">
        <v>15</v>
      </c>
      <c r="B55" s="1000" t="s">
        <v>886</v>
      </c>
      <c r="C55" s="1001"/>
      <c r="D55" s="1002"/>
      <c r="E55" s="1003"/>
      <c r="F55" s="1006"/>
      <c r="G55" s="983">
        <v>15</v>
      </c>
    </row>
    <row r="56" spans="1:256" ht="13.8" thickBot="1">
      <c r="A56" s="985"/>
      <c r="B56" s="1008"/>
      <c r="C56" s="1009"/>
      <c r="D56" s="1027"/>
      <c r="E56" s="1028"/>
      <c r="F56" s="1014"/>
      <c r="G56" s="985"/>
    </row>
    <row r="57" spans="1:256">
      <c r="A57" s="983">
        <v>16</v>
      </c>
      <c r="B57" s="1019" t="s">
        <v>585</v>
      </c>
      <c r="C57" s="1020"/>
      <c r="D57" s="1023">
        <f>SUM(D43:E56)</f>
        <v>0</v>
      </c>
      <c r="E57" s="1024"/>
      <c r="F57" s="1015">
        <f>SUM(F43:F56)</f>
        <v>0</v>
      </c>
      <c r="G57" s="983">
        <v>16</v>
      </c>
    </row>
    <row r="58" spans="1:256" ht="13.8" thickBot="1">
      <c r="A58" s="984"/>
      <c r="B58" s="1021"/>
      <c r="C58" s="1022"/>
      <c r="D58" s="1025"/>
      <c r="E58" s="1026"/>
      <c r="F58" s="1016"/>
      <c r="G58" s="984"/>
    </row>
    <row r="59" spans="1:256">
      <c r="D59" s="695">
        <f>D57</f>
        <v>0</v>
      </c>
      <c r="F59" s="695">
        <f>F57</f>
        <v>0</v>
      </c>
    </row>
    <row r="60" spans="1:256" ht="17.399999999999999">
      <c r="A60" s="146" t="s">
        <v>25</v>
      </c>
      <c r="B60" s="57"/>
      <c r="C60" s="42"/>
      <c r="D60" s="42"/>
      <c r="E60" s="57"/>
      <c r="F60" s="57"/>
      <c r="G60" s="57"/>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4" spans="1:256">
      <c r="B64" s="31"/>
    </row>
  </sheetData>
  <sheetProtection algorithmName="SHA-512" hashValue="RnWZj2rXdEe9sxMKmnMAKprIWp545RxB3EL2XjS3ANSUTYZmxjRJKZ0/s1a3GXqt4+XjHxgVQZMUE5D4RrRJ5w==" saltValue="GBbSNeO4vbV2Evwe+JYMvg==" spinCount="100000" sheet="1" objects="1" scenarios="1"/>
  <mergeCells count="94">
    <mergeCell ref="A57:A58"/>
    <mergeCell ref="B57:C58"/>
    <mergeCell ref="D57:E58"/>
    <mergeCell ref="F57:F58"/>
    <mergeCell ref="G57:G58"/>
    <mergeCell ref="A55:A56"/>
    <mergeCell ref="D55:E56"/>
    <mergeCell ref="F55:F56"/>
    <mergeCell ref="G55:G56"/>
    <mergeCell ref="B55:C56"/>
    <mergeCell ref="A53:A54"/>
    <mergeCell ref="B53:C53"/>
    <mergeCell ref="D53:E54"/>
    <mergeCell ref="F53:F54"/>
    <mergeCell ref="G53:G54"/>
    <mergeCell ref="B54:C54"/>
    <mergeCell ref="A51:A52"/>
    <mergeCell ref="B51:C51"/>
    <mergeCell ref="D51:E52"/>
    <mergeCell ref="F51:F52"/>
    <mergeCell ref="G51:G52"/>
    <mergeCell ref="B52:C52"/>
    <mergeCell ref="A49:A50"/>
    <mergeCell ref="B49:C49"/>
    <mergeCell ref="D49:E50"/>
    <mergeCell ref="F49:F50"/>
    <mergeCell ref="G49:G50"/>
    <mergeCell ref="B50:C50"/>
    <mergeCell ref="G45:G46"/>
    <mergeCell ref="B46:C46"/>
    <mergeCell ref="A47:A48"/>
    <mergeCell ref="B47:C47"/>
    <mergeCell ref="D47:E48"/>
    <mergeCell ref="F47:F48"/>
    <mergeCell ref="G47:G48"/>
    <mergeCell ref="B48:C48"/>
    <mergeCell ref="A45:A46"/>
    <mergeCell ref="B45:C45"/>
    <mergeCell ref="D45:E46"/>
    <mergeCell ref="F45:F46"/>
    <mergeCell ref="F29:F30"/>
    <mergeCell ref="G29:G30"/>
    <mergeCell ref="A43:A44"/>
    <mergeCell ref="B43:C43"/>
    <mergeCell ref="D43:E44"/>
    <mergeCell ref="F43:F44"/>
    <mergeCell ref="G43:G44"/>
    <mergeCell ref="B44:C44"/>
    <mergeCell ref="B40:C41"/>
    <mergeCell ref="A29:A30"/>
    <mergeCell ref="B29:C30"/>
    <mergeCell ref="D29:E30"/>
    <mergeCell ref="G27:G28"/>
    <mergeCell ref="A25:A26"/>
    <mergeCell ref="B25:C25"/>
    <mergeCell ref="D25:E26"/>
    <mergeCell ref="F25:F26"/>
    <mergeCell ref="G25:G26"/>
    <mergeCell ref="B26:C26"/>
    <mergeCell ref="A27:A28"/>
    <mergeCell ref="D27:E28"/>
    <mergeCell ref="F27:F28"/>
    <mergeCell ref="B27:C28"/>
    <mergeCell ref="A23:A24"/>
    <mergeCell ref="B23:C23"/>
    <mergeCell ref="D23:E24"/>
    <mergeCell ref="F23:F24"/>
    <mergeCell ref="G23:G24"/>
    <mergeCell ref="B24:C24"/>
    <mergeCell ref="A21:A22"/>
    <mergeCell ref="B21:C21"/>
    <mergeCell ref="D21:E22"/>
    <mergeCell ref="F21:F22"/>
    <mergeCell ref="G21:G22"/>
    <mergeCell ref="B22:C22"/>
    <mergeCell ref="A19:A20"/>
    <mergeCell ref="B19:C19"/>
    <mergeCell ref="D19:E20"/>
    <mergeCell ref="F19:F20"/>
    <mergeCell ref="G19:G20"/>
    <mergeCell ref="B20:C20"/>
    <mergeCell ref="A17:A18"/>
    <mergeCell ref="B17:C17"/>
    <mergeCell ref="D17:E18"/>
    <mergeCell ref="F17:F18"/>
    <mergeCell ref="G17:G18"/>
    <mergeCell ref="B18:C18"/>
    <mergeCell ref="G15:G16"/>
    <mergeCell ref="B16:C16"/>
    <mergeCell ref="B12:C13"/>
    <mergeCell ref="A15:A16"/>
    <mergeCell ref="B15:C15"/>
    <mergeCell ref="D15:E16"/>
    <mergeCell ref="F15:F16"/>
  </mergeCells>
  <printOptions horizontalCentered="1"/>
  <pageMargins left="0.67" right="0.9" top="0.67" bottom="0" header="0.5" footer="0.25"/>
  <pageSetup scale="96"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37BAA646-9F46-4468-8501-B3384D5A0609}">
            <xm:f>'12  '!$D$50</xm:f>
            <x14:dxf>
              <fill>
                <patternFill>
                  <bgColor rgb="FFFFFF00"/>
                </patternFill>
              </fill>
            </x14:dxf>
          </x14:cfRule>
          <xm:sqref>D29:E30</xm:sqref>
        </x14:conditionalFormatting>
        <x14:conditionalFormatting xmlns:xm="http://schemas.microsoft.com/office/excel/2006/main">
          <x14:cfRule type="cellIs" priority="2" operator="notEqual" id="{4309665A-8D4A-4B28-9331-D4FE920AF486}">
            <xm:f>'14  '!$D$27</xm:f>
            <x14:dxf>
              <fill>
                <patternFill>
                  <bgColor rgb="FFFFFF00"/>
                </patternFill>
              </fill>
            </x14:dxf>
          </x14:cfRule>
          <xm:sqref>D57:E58</xm:sqref>
        </x14:conditionalFormatting>
        <x14:conditionalFormatting xmlns:xm="http://schemas.microsoft.com/office/excel/2006/main">
          <x14:cfRule type="cellIs" priority="3" operator="notEqual" id="{928AA9AF-7CA6-41D0-A143-233BB208FD22}">
            <xm:f>'12  '!$D$51</xm:f>
            <x14:dxf>
              <fill>
                <patternFill>
                  <bgColor rgb="FFFFFF00"/>
                </patternFill>
              </fill>
            </x14:dxf>
          </x14:cfRule>
          <xm:sqref>F29:F30</xm:sqref>
        </x14:conditionalFormatting>
        <x14:conditionalFormatting xmlns:xm="http://schemas.microsoft.com/office/excel/2006/main">
          <x14:cfRule type="cellIs" priority="1" operator="notEqual" id="{779CD145-2CDC-4D31-A773-7406EC64812A}">
            <xm:f>'14  '!$D$28</xm:f>
            <x14:dxf>
              <fill>
                <patternFill>
                  <bgColor rgb="FFFFFF00"/>
                </patternFill>
              </fill>
            </x14:dxf>
          </x14:cfRule>
          <xm:sqref>F57:F58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G65"/>
  <sheetViews>
    <sheetView showGridLines="0" showOutlineSymbols="0" view="pageBreakPreview" zoomScale="60" zoomScaleNormal="90" workbookViewId="0">
      <selection activeCell="A2" sqref="A2"/>
    </sheetView>
  </sheetViews>
  <sheetFormatPr defaultColWidth="9.21875" defaultRowHeight="13.2"/>
  <cols>
    <col min="1" max="1" width="5" style="28" customWidth="1"/>
    <col min="2" max="2" width="36.21875" style="28" customWidth="1"/>
    <col min="3" max="3" width="16.21875" style="28" customWidth="1"/>
    <col min="4" max="4" width="15.44140625" style="28" customWidth="1"/>
    <col min="5" max="5" width="14.5546875" style="28" customWidth="1"/>
    <col min="6" max="6" width="15.5546875" style="28" customWidth="1"/>
    <col min="7" max="7" width="5" style="28" customWidth="1"/>
    <col min="8" max="8" width="4.5546875" style="28" customWidth="1"/>
    <col min="9" max="16384" width="9.21875" style="28"/>
  </cols>
  <sheetData>
    <row r="1" spans="1:7">
      <c r="A1" s="711" t="s">
        <v>1022</v>
      </c>
    </row>
    <row r="2" spans="1:7" ht="9.75" customHeight="1"/>
    <row r="3" spans="1:7" ht="15.75" customHeight="1"/>
    <row r="4" spans="1:7" ht="16.5" customHeight="1">
      <c r="A4" s="192" t="s">
        <v>477</v>
      </c>
      <c r="B4" s="189"/>
      <c r="C4" s="191"/>
      <c r="D4" s="191"/>
      <c r="E4" s="191"/>
      <c r="F4" s="191"/>
      <c r="G4" s="191"/>
    </row>
    <row r="5" spans="1:7" ht="18" customHeight="1">
      <c r="A5" s="243" t="s">
        <v>586</v>
      </c>
      <c r="B5" s="189"/>
      <c r="C5" s="190"/>
      <c r="D5" s="190"/>
      <c r="E5" s="191"/>
      <c r="F5" s="191"/>
      <c r="G5" s="191"/>
    </row>
    <row r="6" spans="1:7" ht="15" customHeight="1" thickBot="1">
      <c r="A6" s="374"/>
      <c r="B6" s="375"/>
      <c r="C6" s="376"/>
      <c r="D6" s="376"/>
      <c r="E6" s="376"/>
      <c r="F6" s="376"/>
      <c r="G6" s="376"/>
    </row>
    <row r="7" spans="1:7" ht="18" customHeight="1">
      <c r="A7" s="377" t="s">
        <v>136</v>
      </c>
      <c r="B7" s="1034" t="s">
        <v>450</v>
      </c>
      <c r="C7" s="377" t="s">
        <v>446</v>
      </c>
      <c r="D7" s="377" t="s">
        <v>447</v>
      </c>
      <c r="E7" s="377" t="s">
        <v>448</v>
      </c>
      <c r="F7" s="377" t="s">
        <v>449</v>
      </c>
      <c r="G7" s="377" t="s">
        <v>136</v>
      </c>
    </row>
    <row r="8" spans="1:7" ht="17.25" customHeight="1">
      <c r="A8" s="378" t="s">
        <v>137</v>
      </c>
      <c r="B8" s="1035"/>
      <c r="C8" s="378" t="s">
        <v>451</v>
      </c>
      <c r="D8" s="378" t="s">
        <v>452</v>
      </c>
      <c r="E8" s="378" t="s">
        <v>453</v>
      </c>
      <c r="F8" s="378" t="s">
        <v>451</v>
      </c>
      <c r="G8" s="378" t="s">
        <v>137</v>
      </c>
    </row>
    <row r="9" spans="1:7" ht="13.35" customHeight="1" thickBot="1">
      <c r="A9" s="258"/>
      <c r="B9" s="379" t="s">
        <v>138</v>
      </c>
      <c r="C9" s="258" t="s">
        <v>139</v>
      </c>
      <c r="D9" s="258" t="s">
        <v>140</v>
      </c>
      <c r="E9" s="258" t="s">
        <v>141</v>
      </c>
      <c r="F9" s="258" t="s">
        <v>431</v>
      </c>
      <c r="G9" s="258"/>
    </row>
    <row r="10" spans="1:7" ht="14.55" customHeight="1" thickBot="1">
      <c r="A10" s="380">
        <v>1</v>
      </c>
      <c r="B10" s="381" t="s">
        <v>463</v>
      </c>
      <c r="C10" s="382"/>
      <c r="D10" s="382"/>
      <c r="E10" s="382"/>
      <c r="F10" s="383"/>
      <c r="G10" s="384">
        <v>1</v>
      </c>
    </row>
    <row r="11" spans="1:7" ht="14.55" customHeight="1">
      <c r="A11" s="385">
        <v>2</v>
      </c>
      <c r="B11" s="386" t="s">
        <v>468</v>
      </c>
      <c r="C11" s="726">
        <v>0</v>
      </c>
      <c r="D11" s="726">
        <v>0</v>
      </c>
      <c r="E11" s="726">
        <v>0</v>
      </c>
      <c r="F11" s="675">
        <f>C11+D11+E11</f>
        <v>0</v>
      </c>
      <c r="G11" s="387">
        <v>2</v>
      </c>
    </row>
    <row r="12" spans="1:7" ht="14.55" customHeight="1">
      <c r="A12" s="388"/>
      <c r="B12" s="389"/>
      <c r="C12" s="390"/>
      <c r="D12" s="390"/>
      <c r="E12" s="390"/>
      <c r="F12" s="391"/>
      <c r="G12" s="392"/>
    </row>
    <row r="13" spans="1:7" ht="14.55" customHeight="1" thickBot="1">
      <c r="A13" s="393">
        <v>3</v>
      </c>
      <c r="B13" s="394" t="s">
        <v>464</v>
      </c>
      <c r="C13" s="395"/>
      <c r="D13" s="395"/>
      <c r="E13" s="395"/>
      <c r="F13" s="396"/>
      <c r="G13" s="397">
        <v>3</v>
      </c>
    </row>
    <row r="14" spans="1:7" ht="14.55" customHeight="1">
      <c r="A14" s="393">
        <v>4</v>
      </c>
      <c r="B14" s="398" t="s">
        <v>469</v>
      </c>
      <c r="C14" s="726">
        <v>0</v>
      </c>
      <c r="D14" s="726">
        <v>0</v>
      </c>
      <c r="E14" s="726">
        <v>0</v>
      </c>
      <c r="F14" s="675">
        <f>C14+D14+E14</f>
        <v>0</v>
      </c>
      <c r="G14" s="397">
        <v>4</v>
      </c>
    </row>
    <row r="15" spans="1:7" ht="14.55" customHeight="1">
      <c r="A15" s="399"/>
      <c r="B15" s="400"/>
      <c r="C15" s="401"/>
      <c r="D15" s="402"/>
      <c r="E15" s="403"/>
      <c r="F15" s="404"/>
      <c r="G15" s="405"/>
    </row>
    <row r="16" spans="1:7" ht="14.55" customHeight="1" thickBot="1">
      <c r="A16" s="393">
        <v>5</v>
      </c>
      <c r="B16" s="394" t="s">
        <v>454</v>
      </c>
      <c r="C16" s="406"/>
      <c r="D16" s="406"/>
      <c r="E16" s="407"/>
      <c r="F16" s="408"/>
      <c r="G16" s="397">
        <v>5</v>
      </c>
    </row>
    <row r="17" spans="1:7" ht="14.55" customHeight="1" thickBot="1">
      <c r="A17" s="257">
        <v>6</v>
      </c>
      <c r="B17" s="398" t="s">
        <v>470</v>
      </c>
      <c r="C17" s="727">
        <v>0</v>
      </c>
      <c r="D17" s="726">
        <v>0</v>
      </c>
      <c r="E17" s="726">
        <v>0</v>
      </c>
      <c r="F17" s="675">
        <f>C17+D17+E17</f>
        <v>0</v>
      </c>
      <c r="G17" s="409">
        <v>6</v>
      </c>
    </row>
    <row r="18" spans="1:7" ht="14.55" customHeight="1" thickBot="1">
      <c r="A18" s="399"/>
      <c r="B18" s="389"/>
      <c r="C18" s="410"/>
      <c r="D18" s="410"/>
      <c r="E18" s="410"/>
      <c r="F18" s="411"/>
      <c r="G18" s="412"/>
    </row>
    <row r="19" spans="1:7" ht="14.55" customHeight="1" thickBot="1">
      <c r="A19" s="393">
        <v>7</v>
      </c>
      <c r="B19" s="413" t="s">
        <v>456</v>
      </c>
      <c r="C19" s="395"/>
      <c r="D19" s="395"/>
      <c r="E19" s="395"/>
      <c r="F19" s="396"/>
      <c r="G19" s="414">
        <v>7</v>
      </c>
    </row>
    <row r="20" spans="1:7" ht="14.55" customHeight="1" thickBot="1">
      <c r="A20" s="393">
        <v>8</v>
      </c>
      <c r="B20" s="386" t="s">
        <v>471</v>
      </c>
      <c r="C20" s="727">
        <v>0</v>
      </c>
      <c r="D20" s="726">
        <v>0</v>
      </c>
      <c r="E20" s="726">
        <v>0</v>
      </c>
      <c r="F20" s="675">
        <f>C20+D20+E20</f>
        <v>0</v>
      </c>
      <c r="G20" s="415">
        <v>8</v>
      </c>
    </row>
    <row r="21" spans="1:7" ht="14.55" customHeight="1">
      <c r="A21" s="416"/>
      <c r="B21" s="389"/>
      <c r="C21" s="417"/>
      <c r="D21" s="418"/>
      <c r="E21" s="418"/>
      <c r="F21" s="419"/>
      <c r="G21" s="420"/>
    </row>
    <row r="22" spans="1:7" ht="14.55" customHeight="1" thickBot="1">
      <c r="A22" s="257">
        <v>9</v>
      </c>
      <c r="B22" s="394" t="s">
        <v>457</v>
      </c>
      <c r="C22" s="421"/>
      <c r="D22" s="422"/>
      <c r="E22" s="421"/>
      <c r="F22" s="423"/>
      <c r="G22" s="409">
        <v>9</v>
      </c>
    </row>
    <row r="23" spans="1:7" ht="14.55" customHeight="1">
      <c r="A23" s="257">
        <v>10</v>
      </c>
      <c r="B23" s="398" t="s">
        <v>59</v>
      </c>
      <c r="C23" s="727">
        <v>0</v>
      </c>
      <c r="D23" s="726">
        <v>0</v>
      </c>
      <c r="E23" s="726">
        <v>0</v>
      </c>
      <c r="F23" s="675">
        <f>C23+D23+E23</f>
        <v>0</v>
      </c>
      <c r="G23" s="409">
        <v>10</v>
      </c>
    </row>
    <row r="24" spans="1:7" ht="14.55" customHeight="1">
      <c r="A24" s="399"/>
      <c r="B24" s="400"/>
      <c r="C24" s="417"/>
      <c r="D24" s="418"/>
      <c r="E24" s="418"/>
      <c r="F24" s="419"/>
      <c r="G24" s="405"/>
    </row>
    <row r="25" spans="1:7" ht="14.55" customHeight="1" thickBot="1">
      <c r="A25" s="257">
        <v>11</v>
      </c>
      <c r="B25" s="394" t="s">
        <v>459</v>
      </c>
      <c r="C25" s="421"/>
      <c r="D25" s="422"/>
      <c r="E25" s="421"/>
      <c r="F25" s="423"/>
      <c r="G25" s="409">
        <v>11</v>
      </c>
    </row>
    <row r="26" spans="1:7" ht="14.55" customHeight="1">
      <c r="A26" s="257">
        <v>12</v>
      </c>
      <c r="B26" s="398" t="s">
        <v>472</v>
      </c>
      <c r="C26" s="727">
        <v>0</v>
      </c>
      <c r="D26" s="726">
        <v>0</v>
      </c>
      <c r="E26" s="726">
        <v>0</v>
      </c>
      <c r="F26" s="675">
        <f>C26+D26+E26</f>
        <v>0</v>
      </c>
      <c r="G26" s="409">
        <v>12</v>
      </c>
    </row>
    <row r="27" spans="1:7" ht="14.55" customHeight="1">
      <c r="A27" s="399"/>
      <c r="B27" s="400"/>
      <c r="C27" s="417"/>
      <c r="D27" s="418"/>
      <c r="E27" s="418"/>
      <c r="F27" s="419"/>
      <c r="G27" s="405"/>
    </row>
    <row r="28" spans="1:7" ht="14.55" customHeight="1" thickBot="1">
      <c r="A28" s="393">
        <v>13</v>
      </c>
      <c r="B28" s="394" t="s">
        <v>465</v>
      </c>
      <c r="C28" s="421"/>
      <c r="D28" s="422"/>
      <c r="E28" s="421"/>
      <c r="F28" s="423"/>
      <c r="G28" s="397">
        <v>13</v>
      </c>
    </row>
    <row r="29" spans="1:7" ht="14.55" customHeight="1">
      <c r="A29" s="257">
        <v>14</v>
      </c>
      <c r="B29" s="398" t="s">
        <v>473</v>
      </c>
      <c r="C29" s="727">
        <v>0</v>
      </c>
      <c r="D29" s="726">
        <v>0</v>
      </c>
      <c r="E29" s="726">
        <v>0</v>
      </c>
      <c r="F29" s="675">
        <f>C29+D29+E29</f>
        <v>0</v>
      </c>
      <c r="G29" s="409">
        <v>14</v>
      </c>
    </row>
    <row r="30" spans="1:7" ht="14.55" customHeight="1">
      <c r="A30" s="399"/>
      <c r="B30" s="400"/>
      <c r="C30" s="417"/>
      <c r="D30" s="418"/>
      <c r="E30" s="418"/>
      <c r="F30" s="419"/>
      <c r="G30" s="405"/>
    </row>
    <row r="31" spans="1:7" ht="14.55" customHeight="1" thickBot="1">
      <c r="A31" s="393">
        <v>15</v>
      </c>
      <c r="B31" s="394" t="s">
        <v>460</v>
      </c>
      <c r="C31" s="421"/>
      <c r="D31" s="422"/>
      <c r="E31" s="421"/>
      <c r="F31" s="423"/>
      <c r="G31" s="397">
        <v>15</v>
      </c>
    </row>
    <row r="32" spans="1:7" ht="14.55" customHeight="1">
      <c r="A32" s="257">
        <v>16</v>
      </c>
      <c r="B32" s="398" t="s">
        <v>474</v>
      </c>
      <c r="C32" s="727">
        <v>0</v>
      </c>
      <c r="D32" s="726">
        <v>0</v>
      </c>
      <c r="E32" s="726">
        <v>0</v>
      </c>
      <c r="F32" s="675">
        <f>C32+D32+E32</f>
        <v>0</v>
      </c>
      <c r="G32" s="409">
        <v>16</v>
      </c>
    </row>
    <row r="33" spans="1:7" ht="14.55" customHeight="1">
      <c r="A33" s="399"/>
      <c r="B33" s="400"/>
      <c r="C33" s="417"/>
      <c r="D33" s="418"/>
      <c r="E33" s="418"/>
      <c r="F33" s="419"/>
      <c r="G33" s="405"/>
    </row>
    <row r="34" spans="1:7" ht="14.55" customHeight="1" thickBot="1">
      <c r="A34" s="393">
        <v>17</v>
      </c>
      <c r="B34" s="394" t="s">
        <v>461</v>
      </c>
      <c r="C34" s="421"/>
      <c r="D34" s="422"/>
      <c r="E34" s="421"/>
      <c r="F34" s="423"/>
      <c r="G34" s="397">
        <v>17</v>
      </c>
    </row>
    <row r="35" spans="1:7" ht="14.55" customHeight="1">
      <c r="A35" s="257">
        <v>18</v>
      </c>
      <c r="B35" s="398" t="s">
        <v>475</v>
      </c>
      <c r="C35" s="728">
        <v>0</v>
      </c>
      <c r="D35" s="726">
        <v>0</v>
      </c>
      <c r="E35" s="728">
        <v>0</v>
      </c>
      <c r="F35" s="676">
        <f>C35+D35+E35</f>
        <v>0</v>
      </c>
      <c r="G35" s="409">
        <v>18</v>
      </c>
    </row>
    <row r="36" spans="1:7" ht="14.55" customHeight="1">
      <c r="A36" s="399"/>
      <c r="B36" s="400"/>
      <c r="C36" s="424"/>
      <c r="D36" s="403"/>
      <c r="E36" s="403"/>
      <c r="F36" s="404"/>
      <c r="G36" s="405"/>
    </row>
    <row r="37" spans="1:7" ht="14.55" customHeight="1" thickBot="1">
      <c r="A37" s="393">
        <v>19</v>
      </c>
      <c r="B37" s="394" t="s">
        <v>493</v>
      </c>
      <c r="C37" s="425"/>
      <c r="D37" s="426"/>
      <c r="E37" s="421"/>
      <c r="F37" s="427"/>
      <c r="G37" s="397">
        <v>19</v>
      </c>
    </row>
    <row r="38" spans="1:7" ht="14.55" customHeight="1">
      <c r="A38" s="257">
        <v>20</v>
      </c>
      <c r="B38" s="398" t="s">
        <v>476</v>
      </c>
      <c r="C38" s="729">
        <v>0</v>
      </c>
      <c r="D38" s="730">
        <v>0</v>
      </c>
      <c r="E38" s="729">
        <v>0</v>
      </c>
      <c r="F38" s="677">
        <f>C38+D38+E38</f>
        <v>0</v>
      </c>
      <c r="G38" s="409">
        <v>20</v>
      </c>
    </row>
    <row r="39" spans="1:7" ht="14.55" customHeight="1" thickBot="1">
      <c r="A39" s="428"/>
      <c r="B39" s="400"/>
      <c r="C39" s="429"/>
      <c r="D39" s="430"/>
      <c r="E39" s="431"/>
      <c r="F39" s="432"/>
      <c r="G39" s="433"/>
    </row>
    <row r="40" spans="1:7" ht="14.55" customHeight="1">
      <c r="A40" s="257">
        <v>21</v>
      </c>
      <c r="B40" s="434" t="s">
        <v>466</v>
      </c>
      <c r="C40" s="1036">
        <f>C11+C14+C17+C20+C23+C26+C29+C32+C35+C38</f>
        <v>0</v>
      </c>
      <c r="D40" s="1036">
        <f t="shared" ref="D40:F40" si="0">D11+D14+D17+D20+D23+D26+D29+D32+D35+D38</f>
        <v>0</v>
      </c>
      <c r="E40" s="1036">
        <f t="shared" si="0"/>
        <v>0</v>
      </c>
      <c r="F40" s="1036">
        <f t="shared" si="0"/>
        <v>0</v>
      </c>
      <c r="G40" s="409">
        <v>21</v>
      </c>
    </row>
    <row r="41" spans="1:7" ht="14.55" customHeight="1">
      <c r="A41" s="257">
        <v>22</v>
      </c>
      <c r="B41" s="435" t="s">
        <v>467</v>
      </c>
      <c r="C41" s="1031"/>
      <c r="D41" s="1031"/>
      <c r="E41" s="1031"/>
      <c r="F41" s="1031"/>
      <c r="G41" s="409">
        <v>22</v>
      </c>
    </row>
    <row r="42" spans="1:7" ht="14.55" customHeight="1">
      <c r="A42" s="428"/>
      <c r="B42" s="436"/>
      <c r="C42" s="424"/>
      <c r="D42" s="437"/>
      <c r="E42" s="403"/>
      <c r="F42" s="404"/>
      <c r="G42" s="433"/>
    </row>
    <row r="43" spans="1:7" ht="14.55" customHeight="1">
      <c r="A43" s="257">
        <v>23</v>
      </c>
      <c r="B43" s="438" t="s">
        <v>566</v>
      </c>
      <c r="C43" s="439"/>
      <c r="D43" s="440"/>
      <c r="E43" s="441"/>
      <c r="F43" s="442"/>
      <c r="G43" s="409">
        <v>23</v>
      </c>
    </row>
    <row r="44" spans="1:7" ht="14.55" customHeight="1">
      <c r="A44" s="257">
        <v>24</v>
      </c>
      <c r="B44" s="443" t="s">
        <v>494</v>
      </c>
      <c r="C44" s="729">
        <v>0</v>
      </c>
      <c r="D44" s="730">
        <v>0</v>
      </c>
      <c r="E44" s="729">
        <v>0</v>
      </c>
      <c r="F44" s="735">
        <f>C44+D44+E44</f>
        <v>0</v>
      </c>
      <c r="G44" s="409">
        <v>24</v>
      </c>
    </row>
    <row r="45" spans="1:7" ht="14.55" customHeight="1">
      <c r="A45" s="257">
        <v>25</v>
      </c>
      <c r="B45" s="443" t="s">
        <v>495</v>
      </c>
      <c r="C45" s="731"/>
      <c r="D45" s="732"/>
      <c r="E45" s="731"/>
      <c r="F45" s="736">
        <f>C45+D45+E45</f>
        <v>0</v>
      </c>
      <c r="G45" s="409">
        <v>25</v>
      </c>
    </row>
    <row r="46" spans="1:7" ht="14.55" customHeight="1">
      <c r="A46" s="257">
        <v>26</v>
      </c>
      <c r="B46" s="443" t="s">
        <v>496</v>
      </c>
      <c r="C46" s="731"/>
      <c r="D46" s="732"/>
      <c r="E46" s="731"/>
      <c r="F46" s="736">
        <f>C46+D46+E46</f>
        <v>0</v>
      </c>
      <c r="G46" s="409">
        <v>26</v>
      </c>
    </row>
    <row r="47" spans="1:7" ht="14.55" customHeight="1" thickBot="1">
      <c r="A47" s="257">
        <v>27</v>
      </c>
      <c r="B47" s="444" t="s">
        <v>497</v>
      </c>
      <c r="C47" s="733"/>
      <c r="D47" s="734"/>
      <c r="E47" s="733"/>
      <c r="F47" s="737">
        <f>C47+D47+E47</f>
        <v>0</v>
      </c>
      <c r="G47" s="259">
        <v>27</v>
      </c>
    </row>
    <row r="48" spans="1:7" ht="14.55" customHeight="1">
      <c r="A48" s="1029">
        <v>28</v>
      </c>
      <c r="B48" s="445" t="s">
        <v>567</v>
      </c>
      <c r="C48" s="1031">
        <f>C40+C44+C45+C46+C47</f>
        <v>0</v>
      </c>
      <c r="D48" s="1031">
        <f t="shared" ref="D48:F48" si="1">D40+D44+D45+D46+D47</f>
        <v>0</v>
      </c>
      <c r="E48" s="1031">
        <f t="shared" si="1"/>
        <v>0</v>
      </c>
      <c r="F48" s="1031">
        <f t="shared" si="1"/>
        <v>0</v>
      </c>
      <c r="G48" s="1037">
        <v>28</v>
      </c>
    </row>
    <row r="49" spans="1:7" ht="12" customHeight="1" thickBot="1">
      <c r="A49" s="1030"/>
      <c r="B49" s="446" t="s">
        <v>488</v>
      </c>
      <c r="C49" s="1032"/>
      <c r="D49" s="1032"/>
      <c r="E49" s="1032"/>
      <c r="F49" s="1032"/>
      <c r="G49" s="1038"/>
    </row>
    <row r="50" spans="1:7" ht="12" customHeight="1">
      <c r="A50" s="150"/>
      <c r="B50" s="36"/>
      <c r="C50" s="152"/>
      <c r="D50" s="151"/>
      <c r="E50" s="689"/>
      <c r="F50" s="689">
        <f>F48</f>
        <v>0</v>
      </c>
      <c r="G50" s="150"/>
    </row>
    <row r="51" spans="1:7" ht="12" customHeight="1">
      <c r="A51" s="150"/>
      <c r="B51" s="601" t="s">
        <v>237</v>
      </c>
      <c r="C51" s="152"/>
      <c r="D51" s="151"/>
      <c r="E51" s="152"/>
      <c r="F51" s="152"/>
      <c r="G51" s="150"/>
    </row>
    <row r="52" spans="1:7" ht="12" customHeight="1">
      <c r="A52" s="150"/>
      <c r="B52" s="601" t="s">
        <v>812</v>
      </c>
      <c r="C52" s="152"/>
      <c r="D52" s="151"/>
      <c r="E52" s="152"/>
      <c r="F52" s="152"/>
      <c r="G52" s="150"/>
    </row>
    <row r="53" spans="1:7" ht="11.25" customHeight="1">
      <c r="A53" s="150"/>
      <c r="B53" s="242"/>
      <c r="C53" s="152"/>
      <c r="D53" s="153"/>
      <c r="E53" s="152"/>
      <c r="F53" s="152"/>
      <c r="G53" s="150"/>
    </row>
    <row r="54" spans="1:7" ht="12.75" customHeight="1">
      <c r="A54" s="151"/>
      <c r="B54" s="1033" t="s">
        <v>479</v>
      </c>
      <c r="C54" s="1033"/>
      <c r="D54" s="1033"/>
      <c r="E54" s="1033"/>
      <c r="F54" s="1033"/>
      <c r="G54" s="1033"/>
    </row>
    <row r="55" spans="1:7" ht="12.75" customHeight="1">
      <c r="A55" s="151"/>
      <c r="B55" s="1033" t="s">
        <v>478</v>
      </c>
      <c r="C55" s="1033"/>
      <c r="D55" s="1033"/>
      <c r="E55" s="1033"/>
      <c r="F55" s="1033"/>
      <c r="G55" s="1033"/>
    </row>
    <row r="56" spans="1:7" ht="15" customHeight="1">
      <c r="A56" s="147" t="s">
        <v>26</v>
      </c>
      <c r="B56" s="71"/>
      <c r="C56" s="68"/>
      <c r="D56" s="66"/>
      <c r="E56" s="67"/>
      <c r="F56" s="68"/>
      <c r="G56" s="68"/>
    </row>
    <row r="57" spans="1:7" ht="6.75" customHeight="1">
      <c r="A57" s="69"/>
      <c r="B57" s="70"/>
      <c r="C57" s="70"/>
      <c r="D57" s="70"/>
      <c r="E57" s="70"/>
      <c r="F57" s="70"/>
      <c r="G57" s="70"/>
    </row>
    <row r="58" spans="1:7">
      <c r="A58" s="69"/>
      <c r="B58" s="70"/>
      <c r="C58" s="70"/>
      <c r="D58" s="70"/>
      <c r="E58" s="70"/>
      <c r="F58" s="70"/>
      <c r="G58" s="70"/>
    </row>
    <row r="59" spans="1:7">
      <c r="A59" s="69"/>
      <c r="B59" s="70"/>
      <c r="C59" s="70"/>
      <c r="D59" s="70"/>
      <c r="E59" s="70"/>
      <c r="F59" s="70"/>
      <c r="G59" s="70"/>
    </row>
    <row r="60" spans="1:7">
      <c r="A60" s="69"/>
      <c r="B60" s="70"/>
      <c r="C60" s="70"/>
      <c r="D60" s="70"/>
      <c r="E60" s="70"/>
      <c r="F60" s="70"/>
      <c r="G60" s="70"/>
    </row>
    <row r="61" spans="1:7">
      <c r="A61" s="69"/>
      <c r="B61" s="70"/>
      <c r="C61" s="70"/>
      <c r="D61" s="70"/>
      <c r="E61" s="70"/>
      <c r="F61" s="70"/>
      <c r="G61" s="70"/>
    </row>
    <row r="62" spans="1:7">
      <c r="A62" s="69"/>
      <c r="B62" s="70"/>
      <c r="C62" s="70"/>
      <c r="D62" s="70"/>
      <c r="E62" s="70"/>
      <c r="F62" s="70"/>
      <c r="G62" s="70"/>
    </row>
    <row r="63" spans="1:7">
      <c r="A63" s="69"/>
      <c r="B63" s="70"/>
      <c r="C63" s="70"/>
      <c r="D63" s="70"/>
      <c r="E63" s="70"/>
      <c r="F63" s="70"/>
      <c r="G63" s="70"/>
    </row>
    <row r="64" spans="1:7">
      <c r="A64" s="69"/>
      <c r="B64" s="70"/>
      <c r="C64" s="70"/>
      <c r="D64" s="70"/>
      <c r="E64" s="70"/>
      <c r="F64" s="70"/>
      <c r="G64" s="70"/>
    </row>
    <row r="65" spans="1:7">
      <c r="A65" s="69"/>
      <c r="B65" s="70"/>
      <c r="C65" s="70"/>
      <c r="D65" s="70"/>
      <c r="E65" s="70"/>
      <c r="F65" s="70"/>
      <c r="G65" s="70"/>
    </row>
  </sheetData>
  <sheetProtection algorithmName="SHA-512" hashValue="4fz4PaaTihY9uWdHWixF/ioGZHlBA703ZWErhFXnkEsBskZgfzBEEMM8/JAVAfjysq25S2lx7mHZqll8807s8Q==" saltValue="4Xs7kB4MbF0fpPmJd7UAPA==" spinCount="100000" sheet="1" objects="1" scenarios="1"/>
  <mergeCells count="13">
    <mergeCell ref="B55:G55"/>
    <mergeCell ref="B7:B8"/>
    <mergeCell ref="C40:C41"/>
    <mergeCell ref="D40:D41"/>
    <mergeCell ref="E40:E41"/>
    <mergeCell ref="F40:F41"/>
    <mergeCell ref="G48:G49"/>
    <mergeCell ref="B54:G54"/>
    <mergeCell ref="A48:A49"/>
    <mergeCell ref="C48:C49"/>
    <mergeCell ref="D48:D49"/>
    <mergeCell ref="E48:E49"/>
    <mergeCell ref="F48:F49"/>
  </mergeCells>
  <printOptions horizontalCentered="1"/>
  <pageMargins left="0.67" right="0.9" top="0.67" bottom="0" header="0.5" footer="0.25"/>
  <pageSetup scale="83"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8572F83-87DA-4C71-AAE4-35C16FCBED28}">
            <xm:f>'12  '!$D$9</xm:f>
            <x14:dxf>
              <fill>
                <patternFill>
                  <bgColor rgb="FFFFFF00"/>
                </patternFill>
              </fill>
            </x14:dxf>
          </x14:cfRule>
          <xm:sqref>F48:F49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G64"/>
  <sheetViews>
    <sheetView showOutlineSymbols="0" zoomScale="90" zoomScaleNormal="90" workbookViewId="0">
      <selection activeCell="A2" sqref="A2"/>
    </sheetView>
  </sheetViews>
  <sheetFormatPr defaultColWidth="9.21875" defaultRowHeight="13.2"/>
  <cols>
    <col min="1" max="1" width="5" style="28" customWidth="1"/>
    <col min="2" max="2" width="39" style="28" customWidth="1"/>
    <col min="3" max="3" width="15.21875" style="28" customWidth="1"/>
    <col min="4" max="4" width="14.21875" style="28" customWidth="1"/>
    <col min="5" max="5" width="14.77734375" style="28" customWidth="1"/>
    <col min="6" max="6" width="15.77734375" style="28" customWidth="1"/>
    <col min="7" max="7" width="6.77734375" style="28" customWidth="1"/>
    <col min="8" max="8" width="4.5546875" style="28" customWidth="1"/>
    <col min="9" max="16384" width="9.21875" style="28"/>
  </cols>
  <sheetData>
    <row r="1" spans="1:7">
      <c r="A1" s="711" t="s">
        <v>1023</v>
      </c>
    </row>
    <row r="2" spans="1:7" ht="9.75" customHeight="1"/>
    <row r="3" spans="1:7" ht="15.75" customHeight="1"/>
    <row r="4" spans="1:7" ht="16.5" customHeight="1">
      <c r="A4" s="1041" t="s">
        <v>480</v>
      </c>
      <c r="B4" s="1041"/>
      <c r="C4" s="1041"/>
      <c r="D4" s="1041"/>
      <c r="E4" s="1041"/>
      <c r="F4" s="1041"/>
      <c r="G4" s="1041"/>
    </row>
    <row r="5" spans="1:7" ht="16.5" customHeight="1">
      <c r="A5" s="1041" t="s">
        <v>485</v>
      </c>
      <c r="B5" s="1041"/>
      <c r="C5" s="1041"/>
      <c r="D5" s="1041"/>
      <c r="E5" s="1041"/>
      <c r="F5" s="1041"/>
      <c r="G5" s="1041"/>
    </row>
    <row r="6" spans="1:7" ht="18" customHeight="1">
      <c r="A6" s="243" t="s">
        <v>587</v>
      </c>
      <c r="B6" s="189"/>
      <c r="C6" s="190"/>
      <c r="D6" s="190"/>
      <c r="E6" s="191"/>
      <c r="F6" s="191"/>
      <c r="G6" s="191"/>
    </row>
    <row r="7" spans="1:7" ht="15" customHeight="1" thickBot="1">
      <c r="A7" s="374"/>
      <c r="B7" s="375"/>
      <c r="C7" s="376"/>
      <c r="D7" s="376"/>
      <c r="E7" s="376"/>
      <c r="F7" s="376"/>
      <c r="G7" s="376"/>
    </row>
    <row r="8" spans="1:7" ht="18" customHeight="1">
      <c r="A8" s="377" t="s">
        <v>136</v>
      </c>
      <c r="B8" s="1034" t="s">
        <v>450</v>
      </c>
      <c r="C8" s="377" t="s">
        <v>446</v>
      </c>
      <c r="D8" s="377" t="s">
        <v>498</v>
      </c>
      <c r="E8" s="377" t="s">
        <v>448</v>
      </c>
      <c r="F8" s="377" t="s">
        <v>449</v>
      </c>
      <c r="G8" s="377" t="s">
        <v>136</v>
      </c>
    </row>
    <row r="9" spans="1:7" ht="17.25" customHeight="1">
      <c r="A9" s="378" t="s">
        <v>137</v>
      </c>
      <c r="B9" s="1035"/>
      <c r="C9" s="378" t="s">
        <v>451</v>
      </c>
      <c r="D9" s="378" t="s">
        <v>499</v>
      </c>
      <c r="E9" s="378" t="s">
        <v>453</v>
      </c>
      <c r="F9" s="378" t="s">
        <v>451</v>
      </c>
      <c r="G9" s="378" t="s">
        <v>137</v>
      </c>
    </row>
    <row r="10" spans="1:7" ht="13.35" customHeight="1" thickBot="1">
      <c r="A10" s="258"/>
      <c r="B10" s="379" t="s">
        <v>138</v>
      </c>
      <c r="C10" s="258" t="s">
        <v>139</v>
      </c>
      <c r="D10" s="258" t="s">
        <v>140</v>
      </c>
      <c r="E10" s="258" t="s">
        <v>141</v>
      </c>
      <c r="F10" s="258" t="s">
        <v>431</v>
      </c>
      <c r="G10" s="258"/>
    </row>
    <row r="11" spans="1:7" ht="14.55" customHeight="1" thickBot="1">
      <c r="A11" s="380">
        <v>1</v>
      </c>
      <c r="B11" s="381" t="s">
        <v>463</v>
      </c>
      <c r="C11" s="382"/>
      <c r="D11" s="382"/>
      <c r="E11" s="382"/>
      <c r="F11" s="383"/>
      <c r="G11" s="384">
        <v>1</v>
      </c>
    </row>
    <row r="12" spans="1:7" ht="14.55" customHeight="1">
      <c r="A12" s="385">
        <v>2</v>
      </c>
      <c r="B12" s="386" t="s">
        <v>468</v>
      </c>
      <c r="C12" s="726">
        <v>0</v>
      </c>
      <c r="D12" s="726">
        <v>0</v>
      </c>
      <c r="E12" s="726">
        <v>0</v>
      </c>
      <c r="F12" s="675">
        <f>C12+D12+E12</f>
        <v>0</v>
      </c>
      <c r="G12" s="387">
        <v>2</v>
      </c>
    </row>
    <row r="13" spans="1:7" ht="14.55" customHeight="1">
      <c r="A13" s="388"/>
      <c r="B13" s="389"/>
      <c r="C13" s="390"/>
      <c r="D13" s="390"/>
      <c r="E13" s="390"/>
      <c r="F13" s="391"/>
      <c r="G13" s="392"/>
    </row>
    <row r="14" spans="1:7" ht="14.55" customHeight="1" thickBot="1">
      <c r="A14" s="393">
        <v>3</v>
      </c>
      <c r="B14" s="394" t="s">
        <v>464</v>
      </c>
      <c r="C14" s="395"/>
      <c r="D14" s="395"/>
      <c r="E14" s="395"/>
      <c r="F14" s="396"/>
      <c r="G14" s="397">
        <v>3</v>
      </c>
    </row>
    <row r="15" spans="1:7" ht="14.55" customHeight="1">
      <c r="A15" s="393">
        <v>4</v>
      </c>
      <c r="B15" s="398" t="s">
        <v>469</v>
      </c>
      <c r="C15" s="726">
        <v>0</v>
      </c>
      <c r="D15" s="726">
        <v>0</v>
      </c>
      <c r="E15" s="726">
        <v>0</v>
      </c>
      <c r="F15" s="675">
        <f>C15+D15+E15</f>
        <v>0</v>
      </c>
      <c r="G15" s="397">
        <v>4</v>
      </c>
    </row>
    <row r="16" spans="1:7" ht="14.55" customHeight="1">
      <c r="A16" s="399"/>
      <c r="B16" s="400"/>
      <c r="C16" s="401"/>
      <c r="D16" s="402"/>
      <c r="E16" s="403"/>
      <c r="F16" s="404"/>
      <c r="G16" s="405"/>
    </row>
    <row r="17" spans="1:7" ht="14.55" customHeight="1" thickBot="1">
      <c r="A17" s="393">
        <v>5</v>
      </c>
      <c r="B17" s="394" t="s">
        <v>454</v>
      </c>
      <c r="C17" s="406"/>
      <c r="D17" s="406"/>
      <c r="E17" s="407"/>
      <c r="F17" s="408"/>
      <c r="G17" s="397">
        <v>5</v>
      </c>
    </row>
    <row r="18" spans="1:7" ht="14.55" customHeight="1" thickBot="1">
      <c r="A18" s="257">
        <v>6</v>
      </c>
      <c r="B18" s="398" t="s">
        <v>470</v>
      </c>
      <c r="C18" s="727">
        <v>0</v>
      </c>
      <c r="D18" s="726">
        <v>0</v>
      </c>
      <c r="E18" s="726">
        <v>0</v>
      </c>
      <c r="F18" s="675">
        <f>C18+D18+E18</f>
        <v>0</v>
      </c>
      <c r="G18" s="409">
        <v>6</v>
      </c>
    </row>
    <row r="19" spans="1:7" ht="14.55" customHeight="1" thickBot="1">
      <c r="A19" s="399"/>
      <c r="B19" s="389"/>
      <c r="C19" s="410"/>
      <c r="D19" s="410"/>
      <c r="E19" s="410"/>
      <c r="F19" s="411"/>
      <c r="G19" s="412"/>
    </row>
    <row r="20" spans="1:7" ht="14.55" customHeight="1" thickBot="1">
      <c r="A20" s="393">
        <v>7</v>
      </c>
      <c r="B20" s="413" t="s">
        <v>456</v>
      </c>
      <c r="C20" s="395"/>
      <c r="D20" s="395"/>
      <c r="E20" s="395"/>
      <c r="F20" s="396"/>
      <c r="G20" s="414">
        <v>7</v>
      </c>
    </row>
    <row r="21" spans="1:7" ht="14.55" customHeight="1" thickBot="1">
      <c r="A21" s="393">
        <v>8</v>
      </c>
      <c r="B21" s="386" t="s">
        <v>471</v>
      </c>
      <c r="C21" s="727">
        <v>0</v>
      </c>
      <c r="D21" s="726">
        <v>0</v>
      </c>
      <c r="E21" s="726">
        <v>0</v>
      </c>
      <c r="F21" s="675">
        <f>C21+D21+E21</f>
        <v>0</v>
      </c>
      <c r="G21" s="415">
        <v>8</v>
      </c>
    </row>
    <row r="22" spans="1:7" ht="14.55" customHeight="1">
      <c r="A22" s="416"/>
      <c r="B22" s="389"/>
      <c r="C22" s="417"/>
      <c r="D22" s="418"/>
      <c r="E22" s="418"/>
      <c r="F22" s="419"/>
      <c r="G22" s="420"/>
    </row>
    <row r="23" spans="1:7" ht="14.55" customHeight="1" thickBot="1">
      <c r="A23" s="257">
        <v>9</v>
      </c>
      <c r="B23" s="394" t="s">
        <v>457</v>
      </c>
      <c r="C23" s="421"/>
      <c r="D23" s="422"/>
      <c r="E23" s="421"/>
      <c r="F23" s="423"/>
      <c r="G23" s="409">
        <v>9</v>
      </c>
    </row>
    <row r="24" spans="1:7" ht="14.55" customHeight="1">
      <c r="A24" s="257">
        <v>10</v>
      </c>
      <c r="B24" s="398" t="s">
        <v>59</v>
      </c>
      <c r="C24" s="727">
        <v>0</v>
      </c>
      <c r="D24" s="726">
        <v>0</v>
      </c>
      <c r="E24" s="726">
        <v>0</v>
      </c>
      <c r="F24" s="675">
        <f>C24+D24+E24</f>
        <v>0</v>
      </c>
      <c r="G24" s="409">
        <v>10</v>
      </c>
    </row>
    <row r="25" spans="1:7" ht="14.55" customHeight="1">
      <c r="A25" s="399"/>
      <c r="B25" s="400"/>
      <c r="C25" s="417"/>
      <c r="D25" s="418"/>
      <c r="E25" s="418"/>
      <c r="F25" s="419"/>
      <c r="G25" s="405"/>
    </row>
    <row r="26" spans="1:7" ht="14.55" customHeight="1" thickBot="1">
      <c r="A26" s="257">
        <v>11</v>
      </c>
      <c r="B26" s="394" t="s">
        <v>459</v>
      </c>
      <c r="C26" s="421"/>
      <c r="D26" s="422"/>
      <c r="E26" s="421"/>
      <c r="F26" s="423"/>
      <c r="G26" s="409">
        <v>11</v>
      </c>
    </row>
    <row r="27" spans="1:7" ht="14.55" customHeight="1">
      <c r="A27" s="257">
        <v>12</v>
      </c>
      <c r="B27" s="398" t="s">
        <v>472</v>
      </c>
      <c r="C27" s="727">
        <v>0</v>
      </c>
      <c r="D27" s="726">
        <v>0</v>
      </c>
      <c r="E27" s="726">
        <v>0</v>
      </c>
      <c r="F27" s="675">
        <f>C27+D27+E27</f>
        <v>0</v>
      </c>
      <c r="G27" s="409">
        <v>12</v>
      </c>
    </row>
    <row r="28" spans="1:7" ht="14.55" customHeight="1">
      <c r="A28" s="399"/>
      <c r="B28" s="400"/>
      <c r="C28" s="417"/>
      <c r="D28" s="418"/>
      <c r="E28" s="418"/>
      <c r="F28" s="419"/>
      <c r="G28" s="405"/>
    </row>
    <row r="29" spans="1:7" ht="14.55" customHeight="1" thickBot="1">
      <c r="A29" s="393">
        <v>13</v>
      </c>
      <c r="B29" s="394" t="s">
        <v>465</v>
      </c>
      <c r="C29" s="421"/>
      <c r="D29" s="422"/>
      <c r="E29" s="421"/>
      <c r="F29" s="423"/>
      <c r="G29" s="397">
        <v>13</v>
      </c>
    </row>
    <row r="30" spans="1:7" ht="14.55" customHeight="1">
      <c r="A30" s="257">
        <v>14</v>
      </c>
      <c r="B30" s="398" t="s">
        <v>473</v>
      </c>
      <c r="C30" s="727">
        <v>0</v>
      </c>
      <c r="D30" s="726">
        <v>0</v>
      </c>
      <c r="E30" s="726">
        <v>0</v>
      </c>
      <c r="F30" s="675">
        <f>C30+D30+E30</f>
        <v>0</v>
      </c>
      <c r="G30" s="409">
        <v>14</v>
      </c>
    </row>
    <row r="31" spans="1:7" ht="14.55" customHeight="1">
      <c r="A31" s="399"/>
      <c r="B31" s="400"/>
      <c r="C31" s="417"/>
      <c r="D31" s="418"/>
      <c r="E31" s="418"/>
      <c r="F31" s="419"/>
      <c r="G31" s="405"/>
    </row>
    <row r="32" spans="1:7" ht="14.55" customHeight="1" thickBot="1">
      <c r="A32" s="393">
        <v>15</v>
      </c>
      <c r="B32" s="394" t="s">
        <v>460</v>
      </c>
      <c r="C32" s="421"/>
      <c r="D32" s="422"/>
      <c r="E32" s="421"/>
      <c r="F32" s="423"/>
      <c r="G32" s="397">
        <v>15</v>
      </c>
    </row>
    <row r="33" spans="1:7" ht="14.55" customHeight="1">
      <c r="A33" s="257">
        <v>16</v>
      </c>
      <c r="B33" s="398" t="s">
        <v>474</v>
      </c>
      <c r="C33" s="727">
        <v>0</v>
      </c>
      <c r="D33" s="726">
        <v>0</v>
      </c>
      <c r="E33" s="726">
        <v>0</v>
      </c>
      <c r="F33" s="675">
        <f>C33+D33+E33</f>
        <v>0</v>
      </c>
      <c r="G33" s="409">
        <v>16</v>
      </c>
    </row>
    <row r="34" spans="1:7" ht="14.55" customHeight="1">
      <c r="A34" s="399"/>
      <c r="B34" s="400"/>
      <c r="C34" s="417"/>
      <c r="D34" s="418"/>
      <c r="E34" s="418"/>
      <c r="F34" s="419"/>
      <c r="G34" s="405"/>
    </row>
    <row r="35" spans="1:7" ht="14.55" customHeight="1" thickBot="1">
      <c r="A35" s="393">
        <v>17</v>
      </c>
      <c r="B35" s="394" t="s">
        <v>461</v>
      </c>
      <c r="C35" s="421"/>
      <c r="D35" s="422"/>
      <c r="E35" s="421"/>
      <c r="F35" s="423"/>
      <c r="G35" s="397">
        <v>17</v>
      </c>
    </row>
    <row r="36" spans="1:7" ht="14.55" customHeight="1">
      <c r="A36" s="257">
        <v>18</v>
      </c>
      <c r="B36" s="398" t="s">
        <v>475</v>
      </c>
      <c r="C36" s="728">
        <v>0</v>
      </c>
      <c r="D36" s="726">
        <v>0</v>
      </c>
      <c r="E36" s="728">
        <v>0</v>
      </c>
      <c r="F36" s="676">
        <f>C36+D36+E36</f>
        <v>0</v>
      </c>
      <c r="G36" s="409">
        <v>18</v>
      </c>
    </row>
    <row r="37" spans="1:7" ht="14.55" customHeight="1">
      <c r="A37" s="399"/>
      <c r="B37" s="400"/>
      <c r="C37" s="424"/>
      <c r="D37" s="403"/>
      <c r="E37" s="403"/>
      <c r="F37" s="447"/>
      <c r="G37" s="405"/>
    </row>
    <row r="38" spans="1:7" ht="14.55" customHeight="1" thickBot="1">
      <c r="A38" s="393">
        <v>19</v>
      </c>
      <c r="B38" s="448" t="s">
        <v>493</v>
      </c>
      <c r="C38" s="421"/>
      <c r="D38" s="426"/>
      <c r="E38" s="421"/>
      <c r="F38" s="423"/>
      <c r="G38" s="397">
        <v>19</v>
      </c>
    </row>
    <row r="39" spans="1:7" ht="14.55" customHeight="1">
      <c r="A39" s="257">
        <v>20</v>
      </c>
      <c r="B39" s="398" t="s">
        <v>476</v>
      </c>
      <c r="C39" s="729">
        <v>0</v>
      </c>
      <c r="D39" s="730">
        <v>0</v>
      </c>
      <c r="E39" s="729">
        <v>0</v>
      </c>
      <c r="F39" s="677">
        <f>C39+D39+E39</f>
        <v>0</v>
      </c>
      <c r="G39" s="409">
        <v>20</v>
      </c>
    </row>
    <row r="40" spans="1:7" ht="14.55" customHeight="1" thickBot="1">
      <c r="A40" s="428"/>
      <c r="B40" s="400"/>
      <c r="C40" s="429"/>
      <c r="D40" s="430"/>
      <c r="E40" s="431"/>
      <c r="F40" s="432"/>
      <c r="G40" s="433"/>
    </row>
    <row r="41" spans="1:7" ht="14.55" customHeight="1">
      <c r="A41" s="257">
        <v>21</v>
      </c>
      <c r="B41" s="449" t="s">
        <v>466</v>
      </c>
      <c r="C41" s="1042">
        <f>C12+C15+C18+C21+C24+C27+C30+C33+C36+C39</f>
        <v>0</v>
      </c>
      <c r="D41" s="1042">
        <f t="shared" ref="D41:F41" si="0">D12+D15+D18+D21+D24+D27+D30+D33+D36+D39</f>
        <v>0</v>
      </c>
      <c r="E41" s="1042">
        <f t="shared" si="0"/>
        <v>0</v>
      </c>
      <c r="F41" s="1042">
        <f t="shared" si="0"/>
        <v>0</v>
      </c>
      <c r="G41" s="409">
        <v>21</v>
      </c>
    </row>
    <row r="42" spans="1:7" ht="14.55" customHeight="1">
      <c r="A42" s="257">
        <v>22</v>
      </c>
      <c r="B42" s="435" t="s">
        <v>467</v>
      </c>
      <c r="C42" s="1043"/>
      <c r="D42" s="1043"/>
      <c r="E42" s="1043"/>
      <c r="F42" s="1043"/>
      <c r="G42" s="409">
        <v>22</v>
      </c>
    </row>
    <row r="43" spans="1:7" ht="14.55" customHeight="1">
      <c r="A43" s="428"/>
      <c r="B43" s="436"/>
      <c r="C43" s="424"/>
      <c r="D43" s="437"/>
      <c r="E43" s="403"/>
      <c r="F43" s="447"/>
      <c r="G43" s="433"/>
    </row>
    <row r="44" spans="1:7" ht="14.55" customHeight="1">
      <c r="A44" s="257">
        <v>23</v>
      </c>
      <c r="B44" s="438" t="s">
        <v>566</v>
      </c>
      <c r="C44" s="439"/>
      <c r="D44" s="440"/>
      <c r="E44" s="441"/>
      <c r="F44" s="450"/>
      <c r="G44" s="409">
        <v>23</v>
      </c>
    </row>
    <row r="45" spans="1:7" ht="14.55" customHeight="1">
      <c r="A45" s="257">
        <v>24</v>
      </c>
      <c r="B45" s="443" t="s">
        <v>494</v>
      </c>
      <c r="C45" s="729">
        <v>0</v>
      </c>
      <c r="D45" s="730">
        <v>0</v>
      </c>
      <c r="E45" s="729">
        <v>0</v>
      </c>
      <c r="F45" s="677">
        <f>C45+D45+E45</f>
        <v>0</v>
      </c>
      <c r="G45" s="409">
        <v>24</v>
      </c>
    </row>
    <row r="46" spans="1:7" ht="14.55" customHeight="1">
      <c r="A46" s="257">
        <v>25</v>
      </c>
      <c r="B46" s="443" t="s">
        <v>495</v>
      </c>
      <c r="C46" s="731">
        <v>0</v>
      </c>
      <c r="D46" s="732">
        <v>0</v>
      </c>
      <c r="E46" s="731">
        <v>0</v>
      </c>
      <c r="F46" s="678">
        <f>C46+D46+E46</f>
        <v>0</v>
      </c>
      <c r="G46" s="409">
        <v>25</v>
      </c>
    </row>
    <row r="47" spans="1:7" ht="14.55" customHeight="1">
      <c r="A47" s="257">
        <v>26</v>
      </c>
      <c r="B47" s="443" t="s">
        <v>496</v>
      </c>
      <c r="C47" s="731">
        <v>0</v>
      </c>
      <c r="D47" s="732">
        <v>0</v>
      </c>
      <c r="E47" s="731"/>
      <c r="F47" s="678">
        <f>C47+D47+E47</f>
        <v>0</v>
      </c>
      <c r="G47" s="409">
        <v>26</v>
      </c>
    </row>
    <row r="48" spans="1:7" ht="14.55" customHeight="1" thickBot="1">
      <c r="A48" s="257">
        <v>27</v>
      </c>
      <c r="B48" s="444" t="s">
        <v>497</v>
      </c>
      <c r="C48" s="733">
        <v>0</v>
      </c>
      <c r="D48" s="734">
        <v>0</v>
      </c>
      <c r="E48" s="733">
        <v>0</v>
      </c>
      <c r="F48" s="679">
        <f>C48+D48+E48</f>
        <v>0</v>
      </c>
      <c r="G48" s="409">
        <v>27</v>
      </c>
    </row>
    <row r="49" spans="1:7" ht="14.55" customHeight="1">
      <c r="A49" s="1044">
        <v>28</v>
      </c>
      <c r="B49" s="445" t="s">
        <v>567</v>
      </c>
      <c r="C49" s="1042">
        <f>C41+C45+C46+C47+C48</f>
        <v>0</v>
      </c>
      <c r="D49" s="1042">
        <f t="shared" ref="D49:E49" si="1">D41+D45+D46+D47+D48</f>
        <v>0</v>
      </c>
      <c r="E49" s="1042">
        <f t="shared" si="1"/>
        <v>0</v>
      </c>
      <c r="F49" s="1042">
        <f>(F41+F45+F46+F47+F48)</f>
        <v>0</v>
      </c>
      <c r="G49" s="1039">
        <v>28</v>
      </c>
    </row>
    <row r="50" spans="1:7" ht="11.25" customHeight="1" thickBot="1">
      <c r="A50" s="1045"/>
      <c r="B50" s="451" t="s">
        <v>60</v>
      </c>
      <c r="C50" s="1046"/>
      <c r="D50" s="1046"/>
      <c r="E50" s="1046"/>
      <c r="F50" s="1046"/>
      <c r="G50" s="1040"/>
    </row>
    <row r="51" spans="1:7" ht="12.75" customHeight="1">
      <c r="A51" s="151"/>
      <c r="B51" s="690"/>
      <c r="C51" s="690"/>
      <c r="D51" s="690"/>
      <c r="E51" s="690"/>
      <c r="F51" s="691">
        <f>F49</f>
        <v>0</v>
      </c>
      <c r="G51" s="690"/>
    </row>
    <row r="52" spans="1:7" ht="12.75" customHeight="1">
      <c r="A52" s="151"/>
      <c r="B52" s="601" t="s">
        <v>237</v>
      </c>
      <c r="C52" s="232"/>
      <c r="D52" s="232"/>
      <c r="E52" s="232"/>
      <c r="F52" s="232"/>
      <c r="G52" s="232"/>
    </row>
    <row r="53" spans="1:7" ht="12.75" customHeight="1">
      <c r="A53" s="151"/>
      <c r="B53" s="601" t="s">
        <v>812</v>
      </c>
      <c r="C53" s="232"/>
      <c r="D53" s="232"/>
      <c r="E53" s="232"/>
      <c r="F53" s="232"/>
      <c r="G53" s="232"/>
    </row>
    <row r="54" spans="1:7" ht="12.75" customHeight="1">
      <c r="A54" s="151"/>
      <c r="B54" s="232"/>
      <c r="C54" s="232"/>
      <c r="D54" s="232"/>
      <c r="E54" s="232"/>
      <c r="F54" s="232"/>
      <c r="G54" s="232"/>
    </row>
    <row r="55" spans="1:7" ht="15" customHeight="1">
      <c r="A55" s="147" t="s">
        <v>27</v>
      </c>
      <c r="B55" s="71"/>
      <c r="C55" s="68"/>
      <c r="D55" s="66"/>
      <c r="E55" s="67"/>
      <c r="F55" s="68"/>
      <c r="G55" s="68"/>
    </row>
    <row r="56" spans="1:7" ht="6.75" customHeight="1">
      <c r="A56" s="69"/>
      <c r="B56" s="70"/>
      <c r="C56" s="70"/>
      <c r="D56" s="70"/>
      <c r="E56" s="70"/>
      <c r="F56" s="70"/>
      <c r="G56" s="70"/>
    </row>
    <row r="57" spans="1:7">
      <c r="A57" s="69"/>
      <c r="B57" s="70"/>
      <c r="C57" s="70"/>
      <c r="D57" s="70"/>
      <c r="E57" s="70"/>
      <c r="F57" s="70"/>
      <c r="G57" s="70"/>
    </row>
    <row r="58" spans="1:7">
      <c r="A58" s="69"/>
      <c r="B58" s="70"/>
      <c r="C58" s="70"/>
      <c r="D58" s="70"/>
      <c r="E58" s="70"/>
      <c r="F58" s="70"/>
      <c r="G58" s="70"/>
    </row>
    <row r="59" spans="1:7">
      <c r="A59" s="69"/>
      <c r="B59" s="70"/>
      <c r="C59" s="70"/>
      <c r="D59" s="70"/>
      <c r="E59" s="70"/>
      <c r="F59" s="70"/>
      <c r="G59" s="70"/>
    </row>
    <row r="60" spans="1:7">
      <c r="A60" s="69"/>
      <c r="B60" s="70"/>
      <c r="C60" s="70"/>
      <c r="D60" s="70"/>
      <c r="E60" s="70"/>
      <c r="F60" s="70"/>
      <c r="G60" s="70"/>
    </row>
    <row r="61" spans="1:7">
      <c r="A61" s="69"/>
      <c r="B61" s="70"/>
      <c r="C61" s="70"/>
      <c r="D61" s="70"/>
      <c r="E61" s="70"/>
      <c r="F61" s="70"/>
      <c r="G61" s="70"/>
    </row>
    <row r="62" spans="1:7">
      <c r="A62" s="69"/>
      <c r="B62" s="70"/>
      <c r="C62" s="70"/>
      <c r="D62" s="70"/>
      <c r="E62" s="70"/>
      <c r="F62" s="70"/>
      <c r="G62" s="70"/>
    </row>
    <row r="63" spans="1:7">
      <c r="A63" s="69"/>
      <c r="B63" s="70"/>
      <c r="C63" s="70"/>
      <c r="D63" s="70"/>
      <c r="E63" s="70"/>
      <c r="F63" s="70"/>
      <c r="G63" s="70"/>
    </row>
    <row r="64" spans="1:7">
      <c r="A64" s="69"/>
      <c r="B64" s="70"/>
      <c r="C64" s="70"/>
      <c r="D64" s="70"/>
      <c r="E64" s="70"/>
      <c r="F64" s="70"/>
      <c r="G64" s="70"/>
    </row>
  </sheetData>
  <sheetProtection algorithmName="SHA-512" hashValue="ODTfFoWdBwF2jFDxIs7N9P8u2juCUPWCrQYgzhpAsvjjMM61Hs9UAs5T7rEDR2AnfDs4xVPvP0CbXjnfFfIUJw==" saltValue="v2zRgF8ydQieVzSRjY0iPw==" spinCount="100000" sheet="1" objects="1" scenarios="1"/>
  <mergeCells count="13">
    <mergeCell ref="G49:G50"/>
    <mergeCell ref="A4:G4"/>
    <mergeCell ref="A5:G5"/>
    <mergeCell ref="B8:B9"/>
    <mergeCell ref="C41:C42"/>
    <mergeCell ref="D41:D42"/>
    <mergeCell ref="E41:E42"/>
    <mergeCell ref="F41:F42"/>
    <mergeCell ref="A49:A50"/>
    <mergeCell ref="C49:C50"/>
    <mergeCell ref="D49:D50"/>
    <mergeCell ref="E49:E50"/>
    <mergeCell ref="F49:F50"/>
  </mergeCells>
  <printOptions horizontalCentered="1"/>
  <pageMargins left="0.67" right="0.9" top="0.67" bottom="0" header="0.5" footer="0.25"/>
  <pageSetup scale="80"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B7E77FA-22AA-4BAE-ABE1-3D9518DE2982}">
            <xm:f>'12  '!$D$17</xm:f>
            <x14:dxf>
              <fill>
                <patternFill>
                  <bgColor rgb="FFFFFF00"/>
                </patternFill>
              </fill>
            </x14:dxf>
          </x14:cfRule>
          <xm:sqref>F49:F50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sheetPr>
  <dimension ref="A1:F46"/>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34.77734375" style="29" customWidth="1"/>
    <col min="3" max="3" width="17.21875" style="29" customWidth="1"/>
    <col min="4" max="4" width="15.77734375" style="29" customWidth="1"/>
    <col min="5" max="5" width="17.21875" style="29" customWidth="1"/>
    <col min="6" max="6" width="5" style="29" customWidth="1"/>
    <col min="7" max="16384" width="9.21875" style="28"/>
  </cols>
  <sheetData>
    <row r="1" spans="1:6">
      <c r="A1" s="711" t="s">
        <v>1023</v>
      </c>
    </row>
    <row r="2" spans="1:6" ht="13.8">
      <c r="A2" s="26"/>
    </row>
    <row r="3" spans="1:6" ht="13.8">
      <c r="A3" s="26"/>
    </row>
    <row r="4" spans="1:6" ht="17.399999999999999">
      <c r="A4" s="1050" t="s">
        <v>500</v>
      </c>
      <c r="B4" s="1050"/>
      <c r="C4" s="1050"/>
      <c r="D4" s="1050"/>
      <c r="E4" s="1050"/>
      <c r="F4" s="1050"/>
    </row>
    <row r="5" spans="1:6" ht="17.399999999999999">
      <c r="A5" s="1051" t="s">
        <v>501</v>
      </c>
      <c r="B5" s="1051"/>
      <c r="C5" s="1051"/>
      <c r="D5" s="1051"/>
      <c r="E5" s="1051"/>
      <c r="F5" s="1051"/>
    </row>
    <row r="6" spans="1:6" ht="17.399999999999999">
      <c r="A6" s="454"/>
      <c r="B6" s="455"/>
      <c r="C6" s="371"/>
      <c r="D6" s="371"/>
      <c r="E6" s="371"/>
      <c r="F6" s="371"/>
    </row>
    <row r="7" spans="1:6">
      <c r="A7" s="317"/>
      <c r="B7" s="317" t="s">
        <v>885</v>
      </c>
      <c r="C7" s="317"/>
      <c r="D7" s="317"/>
      <c r="E7" s="317"/>
      <c r="F7" s="317"/>
    </row>
    <row r="8" spans="1:6">
      <c r="A8" s="317"/>
      <c r="B8" s="317" t="s">
        <v>813</v>
      </c>
      <c r="C8" s="317"/>
      <c r="D8" s="317"/>
      <c r="E8" s="317"/>
      <c r="F8" s="317"/>
    </row>
    <row r="9" spans="1:6" ht="13.8" thickBot="1">
      <c r="A9" s="317"/>
      <c r="B9" s="317"/>
      <c r="C9" s="317"/>
      <c r="D9" s="317"/>
      <c r="E9" s="317"/>
      <c r="F9" s="317"/>
    </row>
    <row r="10" spans="1:6" ht="14.25" customHeight="1">
      <c r="A10" s="247" t="s">
        <v>136</v>
      </c>
      <c r="B10" s="977" t="s">
        <v>783</v>
      </c>
      <c r="C10" s="249" t="s">
        <v>502</v>
      </c>
      <c r="D10" s="249" t="s">
        <v>503</v>
      </c>
      <c r="E10" s="247" t="s">
        <v>504</v>
      </c>
      <c r="F10" s="247" t="s">
        <v>136</v>
      </c>
    </row>
    <row r="11" spans="1:6">
      <c r="A11" s="248" t="s">
        <v>137</v>
      </c>
      <c r="B11" s="978"/>
      <c r="C11" s="248" t="s">
        <v>505</v>
      </c>
      <c r="D11" s="248" t="s">
        <v>506</v>
      </c>
      <c r="E11" s="248" t="s">
        <v>507</v>
      </c>
      <c r="F11" s="248" t="s">
        <v>137</v>
      </c>
    </row>
    <row r="12" spans="1:6" ht="13.8" thickBot="1">
      <c r="A12" s="253"/>
      <c r="B12" s="253" t="s">
        <v>138</v>
      </c>
      <c r="C12" s="253" t="s">
        <v>139</v>
      </c>
      <c r="D12" s="253" t="s">
        <v>140</v>
      </c>
      <c r="E12" s="253" t="s">
        <v>141</v>
      </c>
      <c r="F12" s="253"/>
    </row>
    <row r="13" spans="1:6" ht="25.05" customHeight="1">
      <c r="A13" s="254">
        <v>1</v>
      </c>
      <c r="B13" s="738"/>
      <c r="C13" s="739">
        <v>0</v>
      </c>
      <c r="D13" s="739">
        <v>0</v>
      </c>
      <c r="E13" s="673">
        <f>C13-D13</f>
        <v>0</v>
      </c>
      <c r="F13" s="254">
        <v>1</v>
      </c>
    </row>
    <row r="14" spans="1:6" ht="25.05" customHeight="1">
      <c r="A14" s="254">
        <v>2</v>
      </c>
      <c r="B14" s="738"/>
      <c r="C14" s="740"/>
      <c r="D14" s="740"/>
      <c r="E14" s="674">
        <f>C14-D14</f>
        <v>0</v>
      </c>
      <c r="F14" s="254">
        <v>2</v>
      </c>
    </row>
    <row r="15" spans="1:6" ht="25.05" customHeight="1">
      <c r="A15" s="254">
        <v>3</v>
      </c>
      <c r="B15" s="738"/>
      <c r="C15" s="740"/>
      <c r="D15" s="740"/>
      <c r="E15" s="674">
        <f t="shared" ref="E15:E19" si="0">C15-D15</f>
        <v>0</v>
      </c>
      <c r="F15" s="254">
        <v>3</v>
      </c>
    </row>
    <row r="16" spans="1:6" ht="25.05" customHeight="1">
      <c r="A16" s="254">
        <v>4</v>
      </c>
      <c r="B16" s="738"/>
      <c r="C16" s="740"/>
      <c r="D16" s="740"/>
      <c r="E16" s="674">
        <f t="shared" si="0"/>
        <v>0</v>
      </c>
      <c r="F16" s="254">
        <v>4</v>
      </c>
    </row>
    <row r="17" spans="1:6" ht="25.05" customHeight="1">
      <c r="A17" s="254">
        <v>5</v>
      </c>
      <c r="B17" s="738"/>
      <c r="C17" s="740"/>
      <c r="D17" s="740"/>
      <c r="E17" s="674">
        <f t="shared" si="0"/>
        <v>0</v>
      </c>
      <c r="F17" s="254">
        <v>5</v>
      </c>
    </row>
    <row r="18" spans="1:6" ht="25.05" customHeight="1">
      <c r="A18" s="254">
        <v>6</v>
      </c>
      <c r="B18" s="738"/>
      <c r="C18" s="740"/>
      <c r="D18" s="740"/>
      <c r="E18" s="674">
        <f t="shared" si="0"/>
        <v>0</v>
      </c>
      <c r="F18" s="254">
        <v>6</v>
      </c>
    </row>
    <row r="19" spans="1:6" ht="25.05" customHeight="1" thickBot="1">
      <c r="A19" s="254">
        <v>7</v>
      </c>
      <c r="B19" s="741" t="s">
        <v>887</v>
      </c>
      <c r="C19" s="742"/>
      <c r="D19" s="742"/>
      <c r="E19" s="674">
        <f t="shared" si="0"/>
        <v>0</v>
      </c>
      <c r="F19" s="254">
        <v>7</v>
      </c>
    </row>
    <row r="20" spans="1:6" ht="25.05" customHeight="1" thickBot="1">
      <c r="A20" s="253">
        <v>8</v>
      </c>
      <c r="B20" s="73" t="s">
        <v>508</v>
      </c>
      <c r="C20" s="680">
        <f>SUM(C13:C19)</f>
        <v>0</v>
      </c>
      <c r="D20" s="680">
        <f>SUM(D13:D19)</f>
        <v>0</v>
      </c>
      <c r="E20" s="680">
        <f>SUM(E13:E19)</f>
        <v>0</v>
      </c>
      <c r="F20" s="253">
        <v>8</v>
      </c>
    </row>
    <row r="21" spans="1:6">
      <c r="A21" s="370"/>
      <c r="B21" s="75" t="s">
        <v>166</v>
      </c>
      <c r="C21" s="317"/>
      <c r="D21" s="317"/>
      <c r="E21" s="317"/>
      <c r="F21" s="370"/>
    </row>
    <row r="22" spans="1:6">
      <c r="A22" s="370"/>
      <c r="B22" s="84"/>
      <c r="C22" s="317"/>
      <c r="D22" s="317"/>
      <c r="E22" s="317"/>
      <c r="F22" s="370"/>
    </row>
    <row r="23" spans="1:6">
      <c r="A23" s="370"/>
      <c r="B23" s="84"/>
      <c r="C23" s="317"/>
      <c r="D23" s="317"/>
      <c r="E23" s="317"/>
      <c r="F23" s="370"/>
    </row>
    <row r="24" spans="1:6">
      <c r="A24" s="370"/>
      <c r="B24" s="317"/>
      <c r="C24" s="317"/>
      <c r="D24" s="317"/>
      <c r="E24" s="317"/>
      <c r="F24" s="370"/>
    </row>
    <row r="25" spans="1:6" ht="17.399999999999999">
      <c r="A25" s="214" t="s">
        <v>509</v>
      </c>
      <c r="B25" s="101"/>
      <c r="C25" s="369"/>
      <c r="D25" s="369"/>
      <c r="E25" s="369"/>
      <c r="F25" s="214"/>
    </row>
    <row r="26" spans="1:6">
      <c r="A26" s="370"/>
      <c r="B26" s="317"/>
      <c r="C26" s="317"/>
      <c r="D26" s="317"/>
      <c r="E26" s="317"/>
      <c r="F26" s="370"/>
    </row>
    <row r="27" spans="1:6">
      <c r="A27" s="456"/>
      <c r="B27" s="371" t="s">
        <v>151</v>
      </c>
      <c r="C27" s="371"/>
      <c r="D27" s="371"/>
      <c r="E27" s="371"/>
      <c r="F27" s="456"/>
    </row>
    <row r="28" spans="1:6" ht="13.8" thickBot="1">
      <c r="A28" s="370"/>
      <c r="B28" s="317"/>
      <c r="C28" s="317"/>
      <c r="D28" s="317"/>
      <c r="E28" s="317"/>
      <c r="F28" s="370"/>
    </row>
    <row r="29" spans="1:6" ht="15" customHeight="1">
      <c r="A29" s="247" t="s">
        <v>136</v>
      </c>
      <c r="B29" s="78" t="s">
        <v>238</v>
      </c>
      <c r="C29" s="457"/>
      <c r="D29" s="79"/>
      <c r="E29" s="458" t="s">
        <v>445</v>
      </c>
      <c r="F29" s="247" t="s">
        <v>136</v>
      </c>
    </row>
    <row r="30" spans="1:6" ht="13.8" thickBot="1">
      <c r="A30" s="253" t="s">
        <v>137</v>
      </c>
      <c r="B30" s="80" t="s">
        <v>138</v>
      </c>
      <c r="C30" s="102"/>
      <c r="D30" s="365"/>
      <c r="E30" s="459" t="s">
        <v>139</v>
      </c>
      <c r="F30" s="253" t="s">
        <v>137</v>
      </c>
    </row>
    <row r="31" spans="1:6" ht="25.05" customHeight="1">
      <c r="A31" s="254">
        <v>9</v>
      </c>
      <c r="B31" s="1052"/>
      <c r="C31" s="1053"/>
      <c r="D31" s="1054"/>
      <c r="E31" s="743" t="s">
        <v>221</v>
      </c>
      <c r="F31" s="254">
        <v>9</v>
      </c>
    </row>
    <row r="32" spans="1:6" ht="25.05" customHeight="1">
      <c r="A32" s="254">
        <v>10</v>
      </c>
      <c r="B32" s="1055"/>
      <c r="C32" s="1056"/>
      <c r="D32" s="1057"/>
      <c r="E32" s="744"/>
      <c r="F32" s="254">
        <v>10</v>
      </c>
    </row>
    <row r="33" spans="1:6" ht="25.05" customHeight="1">
      <c r="A33" s="254">
        <v>11</v>
      </c>
      <c r="B33" s="1055"/>
      <c r="C33" s="1056"/>
      <c r="D33" s="1057"/>
      <c r="E33" s="744"/>
      <c r="F33" s="254">
        <v>11</v>
      </c>
    </row>
    <row r="34" spans="1:6" ht="25.05" customHeight="1">
      <c r="A34" s="254">
        <v>12</v>
      </c>
      <c r="B34" s="1055"/>
      <c r="C34" s="1056"/>
      <c r="D34" s="1057"/>
      <c r="E34" s="744"/>
      <c r="F34" s="254">
        <v>12</v>
      </c>
    </row>
    <row r="35" spans="1:6" ht="25.05" customHeight="1">
      <c r="A35" s="254">
        <v>13</v>
      </c>
      <c r="B35" s="1055"/>
      <c r="C35" s="1056"/>
      <c r="D35" s="1057"/>
      <c r="E35" s="744"/>
      <c r="F35" s="254">
        <v>13</v>
      </c>
    </row>
    <row r="36" spans="1:6" ht="25.05" customHeight="1">
      <c r="A36" s="254">
        <v>14</v>
      </c>
      <c r="B36" s="1055"/>
      <c r="C36" s="1056"/>
      <c r="D36" s="1057"/>
      <c r="E36" s="744"/>
      <c r="F36" s="254">
        <v>14</v>
      </c>
    </row>
    <row r="37" spans="1:6" ht="25.05" customHeight="1" thickBot="1">
      <c r="A37" s="254">
        <v>15</v>
      </c>
      <c r="B37" s="1055" t="s">
        <v>887</v>
      </c>
      <c r="C37" s="1056"/>
      <c r="D37" s="1057"/>
      <c r="E37" s="745"/>
      <c r="F37" s="254">
        <v>15</v>
      </c>
    </row>
    <row r="38" spans="1:6" ht="25.05" customHeight="1" thickBot="1">
      <c r="A38" s="253">
        <v>16</v>
      </c>
      <c r="B38" s="1047" t="s">
        <v>42</v>
      </c>
      <c r="C38" s="1048"/>
      <c r="D38" s="1049"/>
      <c r="E38" s="671">
        <f>SUM(E31:E37)</f>
        <v>0</v>
      </c>
      <c r="F38" s="253">
        <v>16</v>
      </c>
    </row>
    <row r="39" spans="1:6">
      <c r="A39" s="77"/>
      <c r="B39" s="72"/>
      <c r="C39" s="72"/>
      <c r="D39" s="72"/>
      <c r="E39" s="72"/>
      <c r="F39" s="72"/>
    </row>
    <row r="40" spans="1:6">
      <c r="A40" s="30"/>
    </row>
    <row r="41" spans="1:6" ht="17.399999999999999">
      <c r="A41" s="146" t="s">
        <v>148</v>
      </c>
      <c r="B41" s="57"/>
      <c r="C41" s="42"/>
      <c r="D41" s="57"/>
      <c r="E41" s="57"/>
      <c r="F41" s="57"/>
    </row>
    <row r="46" spans="1:6">
      <c r="B46" s="31"/>
    </row>
  </sheetData>
  <sheetProtection algorithmName="SHA-512" hashValue="5Elim/JPK6u6yGTGadWEwIG0om2Tk3t+JKjbGbJluv1g3KsQDe6qpcSpDMv047SQr+nh46XomrGeUhwiqVQkAg==" saltValue="ReFSDAxLm3tXVAGEVLFwsw==" spinCount="100000" sheet="1" objects="1" scenarios="1"/>
  <mergeCells count="11">
    <mergeCell ref="B38:D38"/>
    <mergeCell ref="A4:F4"/>
    <mergeCell ref="A5:F5"/>
    <mergeCell ref="B10:B11"/>
    <mergeCell ref="B31:D31"/>
    <mergeCell ref="B32:D32"/>
    <mergeCell ref="B33:D33"/>
    <mergeCell ref="B34:D34"/>
    <mergeCell ref="B35:D35"/>
    <mergeCell ref="B36:D36"/>
    <mergeCell ref="B37:D37"/>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477CDB2B-A619-48DA-9589-E08D76E46FE5}">
            <xm:f>'10  '!$D$44</xm:f>
            <x14:dxf>
              <fill>
                <patternFill>
                  <bgColor rgb="FFFFFF00"/>
                </patternFill>
              </fill>
            </x14:dxf>
          </x14:cfRule>
          <xm:sqref>E20</xm:sqref>
        </x14:conditionalFormatting>
        <x14:conditionalFormatting xmlns:xm="http://schemas.microsoft.com/office/excel/2006/main">
          <x14:cfRule type="cellIs" priority="2" operator="notEqual" id="{9A0B6EF3-4455-449E-A282-817A1F83F810}">
            <xm:f>'10  '!$D$49</xm:f>
            <x14:dxf>
              <fill>
                <patternFill>
                  <bgColor rgb="FFFFFF00"/>
                </patternFill>
              </fill>
            </x14:dxf>
          </x14:cfRule>
          <xm:sqref>E38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8" style="29" customWidth="1"/>
    <col min="3" max="3" width="14.77734375" style="29" customWidth="1"/>
    <col min="4" max="4" width="22.5546875" style="29" customWidth="1"/>
    <col min="5" max="5" width="5" style="29" customWidth="1"/>
    <col min="6" max="16384" width="9.21875" style="28"/>
  </cols>
  <sheetData>
    <row r="1" spans="1:5">
      <c r="A1" s="711" t="s">
        <v>1023</v>
      </c>
    </row>
    <row r="4" spans="1:5" ht="17.399999999999999">
      <c r="A4" s="460" t="s">
        <v>510</v>
      </c>
      <c r="B4" s="318"/>
      <c r="C4" s="461"/>
      <c r="D4" s="461"/>
      <c r="E4" s="101"/>
    </row>
    <row r="5" spans="1:5" ht="12.75" customHeight="1">
      <c r="A5" s="370"/>
      <c r="B5" s="317"/>
      <c r="C5" s="317"/>
      <c r="D5" s="317"/>
      <c r="E5" s="370"/>
    </row>
    <row r="6" spans="1:5">
      <c r="A6" s="456"/>
      <c r="B6" s="371" t="s">
        <v>415</v>
      </c>
      <c r="C6" s="371"/>
      <c r="D6" s="371"/>
      <c r="E6" s="456"/>
    </row>
    <row r="7" spans="1:5" ht="13.8" thickBot="1">
      <c r="A7" s="370"/>
      <c r="B7" s="317"/>
      <c r="C7" s="317"/>
      <c r="D7" s="317"/>
      <c r="E7" s="370"/>
    </row>
    <row r="8" spans="1:5" ht="17.25" customHeight="1">
      <c r="A8" s="247" t="s">
        <v>136</v>
      </c>
      <c r="B8" s="78" t="s">
        <v>588</v>
      </c>
      <c r="C8" s="79"/>
      <c r="D8" s="247" t="s">
        <v>445</v>
      </c>
      <c r="E8" s="247" t="s">
        <v>136</v>
      </c>
    </row>
    <row r="9" spans="1:5" ht="15.75" customHeight="1" thickBot="1">
      <c r="A9" s="253" t="s">
        <v>137</v>
      </c>
      <c r="B9" s="80" t="s">
        <v>138</v>
      </c>
      <c r="C9" s="81"/>
      <c r="D9" s="253" t="s">
        <v>139</v>
      </c>
      <c r="E9" s="253" t="s">
        <v>137</v>
      </c>
    </row>
    <row r="10" spans="1:5" ht="25.05" customHeight="1">
      <c r="A10" s="254">
        <v>1</v>
      </c>
      <c r="B10" s="1060"/>
      <c r="C10" s="1061"/>
      <c r="D10" s="723" t="s">
        <v>221</v>
      </c>
      <c r="E10" s="254">
        <v>1</v>
      </c>
    </row>
    <row r="11" spans="1:5" ht="25.05" customHeight="1">
      <c r="A11" s="254">
        <v>2</v>
      </c>
      <c r="B11" s="1058"/>
      <c r="C11" s="1059"/>
      <c r="D11" s="724"/>
      <c r="E11" s="254">
        <v>2</v>
      </c>
    </row>
    <row r="12" spans="1:5" ht="25.05" customHeight="1">
      <c r="A12" s="254">
        <v>3</v>
      </c>
      <c r="B12" s="1058"/>
      <c r="C12" s="1059"/>
      <c r="D12" s="724"/>
      <c r="E12" s="254">
        <v>3</v>
      </c>
    </row>
    <row r="13" spans="1:5" ht="25.05" customHeight="1">
      <c r="A13" s="254">
        <v>4</v>
      </c>
      <c r="B13" s="1058"/>
      <c r="C13" s="1059"/>
      <c r="D13" s="724"/>
      <c r="E13" s="254">
        <v>4</v>
      </c>
    </row>
    <row r="14" spans="1:5" ht="25.05" customHeight="1">
      <c r="A14" s="254">
        <v>5</v>
      </c>
      <c r="B14" s="1058"/>
      <c r="C14" s="1059"/>
      <c r="D14" s="724"/>
      <c r="E14" s="254">
        <v>5</v>
      </c>
    </row>
    <row r="15" spans="1:5" ht="25.05" customHeight="1">
      <c r="A15" s="254">
        <v>6</v>
      </c>
      <c r="B15" s="1058"/>
      <c r="C15" s="1059"/>
      <c r="D15" s="724"/>
      <c r="E15" s="254">
        <v>6</v>
      </c>
    </row>
    <row r="16" spans="1:5" ht="25.05" customHeight="1" thickBot="1">
      <c r="A16" s="254">
        <v>7</v>
      </c>
      <c r="B16" s="1062" t="s">
        <v>887</v>
      </c>
      <c r="C16" s="1063"/>
      <c r="D16" s="725"/>
      <c r="E16" s="254">
        <v>7</v>
      </c>
    </row>
    <row r="17" spans="1:5" ht="25.05" customHeight="1" thickBot="1">
      <c r="A17" s="253">
        <v>8</v>
      </c>
      <c r="B17" s="187" t="s">
        <v>78</v>
      </c>
      <c r="C17" s="82"/>
      <c r="D17" s="672">
        <f>SUM(D10:D16)</f>
        <v>0</v>
      </c>
      <c r="E17" s="253">
        <v>8</v>
      </c>
    </row>
    <row r="18" spans="1:5" ht="25.05" customHeight="1">
      <c r="A18" s="83"/>
      <c r="B18" s="85"/>
      <c r="C18" s="84"/>
      <c r="D18" s="85"/>
      <c r="E18" s="83"/>
    </row>
    <row r="19" spans="1:5" ht="17.25" customHeight="1">
      <c r="A19" s="83"/>
      <c r="B19" s="85"/>
      <c r="C19" s="84"/>
      <c r="D19" s="85"/>
      <c r="E19" s="83"/>
    </row>
    <row r="20" spans="1:5">
      <c r="A20" s="462"/>
      <c r="B20" s="463"/>
      <c r="C20" s="85"/>
      <c r="D20" s="85"/>
      <c r="E20" s="462"/>
    </row>
    <row r="21" spans="1:5">
      <c r="A21" s="370"/>
      <c r="B21" s="317"/>
      <c r="C21" s="317"/>
      <c r="D21" s="317"/>
      <c r="E21" s="370"/>
    </row>
    <row r="22" spans="1:5">
      <c r="A22" s="370"/>
      <c r="B22" s="317"/>
      <c r="C22" s="317"/>
      <c r="D22" s="317"/>
      <c r="E22" s="370"/>
    </row>
    <row r="23" spans="1:5" ht="17.399999999999999">
      <c r="A23" s="460" t="s">
        <v>490</v>
      </c>
      <c r="B23" s="318"/>
      <c r="C23" s="461"/>
      <c r="D23" s="461"/>
      <c r="E23" s="101"/>
    </row>
    <row r="24" spans="1:5">
      <c r="A24" s="370"/>
      <c r="B24" s="317"/>
      <c r="C24" s="317"/>
      <c r="D24" s="317"/>
      <c r="E24" s="370"/>
    </row>
    <row r="25" spans="1:5">
      <c r="A25" s="456"/>
      <c r="B25" s="371" t="s">
        <v>152</v>
      </c>
      <c r="C25" s="371"/>
      <c r="D25" s="371"/>
      <c r="E25" s="456"/>
    </row>
    <row r="26" spans="1:5" ht="13.8" thickBot="1">
      <c r="A26" s="370"/>
      <c r="B26" s="317"/>
      <c r="C26" s="317"/>
      <c r="D26" s="317"/>
      <c r="E26" s="370"/>
    </row>
    <row r="27" spans="1:5" ht="17.25" customHeight="1">
      <c r="A27" s="247" t="s">
        <v>136</v>
      </c>
      <c r="B27" s="78" t="s">
        <v>589</v>
      </c>
      <c r="C27" s="79"/>
      <c r="D27" s="247" t="s">
        <v>445</v>
      </c>
      <c r="E27" s="247" t="s">
        <v>136</v>
      </c>
    </row>
    <row r="28" spans="1:5" ht="15.75" customHeight="1" thickBot="1">
      <c r="A28" s="253" t="s">
        <v>137</v>
      </c>
      <c r="B28" s="80" t="s">
        <v>138</v>
      </c>
      <c r="C28" s="81"/>
      <c r="D28" s="253" t="s">
        <v>139</v>
      </c>
      <c r="E28" s="253" t="s">
        <v>137</v>
      </c>
    </row>
    <row r="29" spans="1:5" ht="25.05" customHeight="1">
      <c r="A29" s="254">
        <v>9</v>
      </c>
      <c r="B29" s="1060"/>
      <c r="C29" s="1061"/>
      <c r="D29" s="746" t="s">
        <v>221</v>
      </c>
      <c r="E29" s="254">
        <v>9</v>
      </c>
    </row>
    <row r="30" spans="1:5" ht="25.05" customHeight="1">
      <c r="A30" s="254">
        <v>10</v>
      </c>
      <c r="B30" s="1058"/>
      <c r="C30" s="1059"/>
      <c r="D30" s="747"/>
      <c r="E30" s="254">
        <v>10</v>
      </c>
    </row>
    <row r="31" spans="1:5" ht="25.05" customHeight="1">
      <c r="A31" s="254">
        <v>11</v>
      </c>
      <c r="B31" s="1058"/>
      <c r="C31" s="1059"/>
      <c r="D31" s="747"/>
      <c r="E31" s="254">
        <v>11</v>
      </c>
    </row>
    <row r="32" spans="1:5" ht="25.05" customHeight="1">
      <c r="A32" s="254">
        <v>12</v>
      </c>
      <c r="B32" s="1058"/>
      <c r="C32" s="1059"/>
      <c r="D32" s="747"/>
      <c r="E32" s="254">
        <v>12</v>
      </c>
    </row>
    <row r="33" spans="1:5" ht="25.05" customHeight="1">
      <c r="A33" s="254">
        <v>13</v>
      </c>
      <c r="B33" s="1058"/>
      <c r="C33" s="1059"/>
      <c r="D33" s="747"/>
      <c r="E33" s="254">
        <v>13</v>
      </c>
    </row>
    <row r="34" spans="1:5" ht="25.05" customHeight="1">
      <c r="A34" s="254">
        <v>14</v>
      </c>
      <c r="B34" s="1058"/>
      <c r="C34" s="1059"/>
      <c r="D34" s="747"/>
      <c r="E34" s="254">
        <v>14</v>
      </c>
    </row>
    <row r="35" spans="1:5" ht="25.05" customHeight="1" thickBot="1">
      <c r="A35" s="254">
        <v>15</v>
      </c>
      <c r="B35" s="1062" t="s">
        <v>887</v>
      </c>
      <c r="C35" s="1063"/>
      <c r="D35" s="748"/>
      <c r="E35" s="254">
        <v>15</v>
      </c>
    </row>
    <row r="36" spans="1:5" ht="25.05" customHeight="1" thickBot="1">
      <c r="A36" s="253">
        <v>16</v>
      </c>
      <c r="B36" s="187" t="s">
        <v>172</v>
      </c>
      <c r="C36" s="82"/>
      <c r="D36" s="681">
        <f>SUM(D29:D35)</f>
        <v>0</v>
      </c>
      <c r="E36" s="253">
        <v>16</v>
      </c>
    </row>
    <row r="37" spans="1:5" ht="25.05" customHeight="1">
      <c r="A37" s="83"/>
      <c r="B37" s="84"/>
      <c r="C37" s="85"/>
      <c r="D37" s="85"/>
      <c r="E37" s="83"/>
    </row>
    <row r="38" spans="1:5" ht="30" customHeight="1">
      <c r="A38" s="146" t="s">
        <v>28</v>
      </c>
      <c r="B38" s="42"/>
      <c r="C38" s="57"/>
      <c r="D38" s="57"/>
      <c r="E38" s="57"/>
    </row>
    <row r="43" spans="1:5">
      <c r="B43" s="31"/>
    </row>
  </sheetData>
  <sheetProtection algorithmName="SHA-512" hashValue="kTtmT23LTdSPEblZRm3Xjom4A8ixJLi30GzNMSFiZ0+r0GyBi28/UkVjsoCyOkggRTuSHdvbcZnPQ5co+J3RvA==" saltValue="7OUmRKizTdJUSYjXBvRSZA==" spinCount="100000" sheet="1" objects="1" scenarios="1"/>
  <mergeCells count="14">
    <mergeCell ref="B34:C34"/>
    <mergeCell ref="B35:C35"/>
    <mergeCell ref="B16:C16"/>
    <mergeCell ref="B29:C29"/>
    <mergeCell ref="B30:C30"/>
    <mergeCell ref="B31:C31"/>
    <mergeCell ref="B32:C32"/>
    <mergeCell ref="B33:C33"/>
    <mergeCell ref="B15:C15"/>
    <mergeCell ref="B10:C10"/>
    <mergeCell ref="B11:C11"/>
    <mergeCell ref="B12:C12"/>
    <mergeCell ref="B13:C13"/>
    <mergeCell ref="B14:C14"/>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E97C2FEF-A009-460F-AA8F-25E8A19D8E37}">
            <xm:f>'11 '!$D$30</xm:f>
            <x14:dxf>
              <fill>
                <patternFill>
                  <bgColor rgb="FFFFFF00"/>
                </patternFill>
              </fill>
            </x14:dxf>
          </x14:cfRule>
          <xm:sqref>D17</xm:sqref>
        </x14:conditionalFormatting>
        <x14:conditionalFormatting xmlns:xm="http://schemas.microsoft.com/office/excel/2006/main">
          <x14:cfRule type="cellIs" priority="1" operator="notEqual" id="{15F01E2A-634C-41EA-A72B-DD2196E345B4}">
            <xm:f>'11 '!$D$31</xm:f>
            <x14:dxf>
              <fill>
                <patternFill>
                  <bgColor rgb="FFFFFF00"/>
                </patternFill>
              </fill>
            </x14:dxf>
          </x14:cfRule>
          <xm:sqref>D36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I34"/>
  <sheetViews>
    <sheetView showGridLines="0" showOutlineSymbols="0" topLeftCell="B1" zoomScaleNormal="100" workbookViewId="0">
      <selection activeCell="B4" sqref="B4"/>
    </sheetView>
  </sheetViews>
  <sheetFormatPr defaultColWidth="9.21875" defaultRowHeight="13.2"/>
  <cols>
    <col min="1" max="1" width="9" style="86" customWidth="1"/>
    <col min="2" max="2" width="5" style="88" customWidth="1"/>
    <col min="3" max="3" width="29.21875" style="88" customWidth="1"/>
    <col min="4" max="8" width="16.21875" style="88" customWidth="1"/>
    <col min="9" max="9" width="5" style="88" customWidth="1"/>
    <col min="10" max="16384" width="9.21875" style="86"/>
  </cols>
  <sheetData>
    <row r="1" spans="1:9">
      <c r="B1" s="756" t="s">
        <v>1022</v>
      </c>
      <c r="C1" s="87"/>
      <c r="D1" s="87"/>
      <c r="E1" s="87"/>
      <c r="F1" s="87"/>
      <c r="G1" s="87"/>
      <c r="H1" s="87"/>
    </row>
    <row r="2" spans="1:9">
      <c r="B2" s="89"/>
      <c r="C2" s="87"/>
      <c r="D2" s="87"/>
      <c r="E2" s="87"/>
      <c r="F2" s="87"/>
      <c r="G2" s="87"/>
      <c r="H2" s="87"/>
    </row>
    <row r="3" spans="1:9" ht="17.399999999999999">
      <c r="A3" s="559"/>
      <c r="B3" s="464" t="s">
        <v>1026</v>
      </c>
      <c r="C3" s="649"/>
      <c r="D3" s="650"/>
      <c r="E3" s="650"/>
      <c r="F3" s="650"/>
      <c r="G3" s="650"/>
      <c r="H3" s="650"/>
      <c r="I3" s="651"/>
    </row>
    <row r="4" spans="1:9">
      <c r="A4" s="559"/>
      <c r="B4" s="465"/>
      <c r="C4" s="465"/>
      <c r="D4" s="465"/>
      <c r="E4" s="465"/>
      <c r="F4" s="465"/>
      <c r="G4" s="465"/>
      <c r="H4" s="465"/>
    </row>
    <row r="5" spans="1:9" ht="15.6">
      <c r="A5" s="559"/>
      <c r="B5" s="465"/>
      <c r="C5" s="466" t="s">
        <v>877</v>
      </c>
      <c r="D5" s="465"/>
      <c r="E5" s="465"/>
      <c r="F5" s="465"/>
      <c r="G5" s="465"/>
      <c r="H5" s="465"/>
    </row>
    <row r="6" spans="1:9" ht="13.8">
      <c r="A6" s="559"/>
      <c r="B6" s="465"/>
      <c r="C6" s="467" t="s">
        <v>851</v>
      </c>
      <c r="D6" s="465"/>
      <c r="E6" s="465"/>
      <c r="F6" s="465"/>
      <c r="G6" s="465"/>
      <c r="H6" s="465"/>
    </row>
    <row r="7" spans="1:9" ht="13.8">
      <c r="A7" s="559"/>
      <c r="B7" s="465"/>
      <c r="C7" s="467" t="s">
        <v>852</v>
      </c>
      <c r="D7" s="465"/>
      <c r="E7" s="465"/>
      <c r="F7" s="465"/>
      <c r="G7" s="465"/>
      <c r="H7" s="465"/>
    </row>
    <row r="8" spans="1:9" ht="13.8">
      <c r="A8" s="559"/>
      <c r="B8" s="465"/>
      <c r="C8" s="467"/>
      <c r="D8" s="465"/>
      <c r="E8" s="465"/>
      <c r="F8" s="465"/>
      <c r="G8" s="465"/>
      <c r="H8" s="465"/>
    </row>
    <row r="9" spans="1:9">
      <c r="A9" s="559"/>
      <c r="B9" s="465"/>
      <c r="C9" s="469" t="s">
        <v>794</v>
      </c>
      <c r="D9" s="560"/>
      <c r="E9" s="560"/>
      <c r="F9" s="560"/>
      <c r="G9" s="755" t="s">
        <v>795</v>
      </c>
      <c r="H9" s="755" t="s">
        <v>796</v>
      </c>
    </row>
    <row r="10" spans="1:9" ht="13.8">
      <c r="A10" s="559"/>
      <c r="B10" s="465"/>
      <c r="C10" s="467"/>
      <c r="D10" s="465"/>
      <c r="E10" s="465"/>
      <c r="F10" s="465"/>
      <c r="G10" s="465"/>
      <c r="H10" s="465"/>
    </row>
    <row r="11" spans="1:9" ht="3.6" customHeight="1" thickBot="1">
      <c r="A11" s="559"/>
      <c r="B11" s="465"/>
      <c r="C11" s="465"/>
      <c r="D11" s="465"/>
      <c r="E11" s="465"/>
      <c r="F11" s="465"/>
      <c r="G11" s="465"/>
      <c r="H11" s="465"/>
    </row>
    <row r="12" spans="1:9" ht="17.25" customHeight="1">
      <c r="A12" s="559"/>
      <c r="B12" s="90" t="s">
        <v>136</v>
      </c>
      <c r="C12" s="90" t="s">
        <v>592</v>
      </c>
      <c r="D12" s="90" t="s">
        <v>511</v>
      </c>
      <c r="E12" s="90" t="s">
        <v>512</v>
      </c>
      <c r="F12" s="90" t="s">
        <v>513</v>
      </c>
      <c r="G12" s="90" t="s">
        <v>514</v>
      </c>
      <c r="H12" s="90" t="s">
        <v>515</v>
      </c>
      <c r="I12" s="90" t="s">
        <v>136</v>
      </c>
    </row>
    <row r="13" spans="1:9" ht="16.5" customHeight="1" thickBot="1">
      <c r="A13" s="559"/>
      <c r="B13" s="91" t="s">
        <v>137</v>
      </c>
      <c r="C13" s="91" t="s">
        <v>138</v>
      </c>
      <c r="D13" s="91" t="s">
        <v>139</v>
      </c>
      <c r="E13" s="91" t="s">
        <v>140</v>
      </c>
      <c r="F13" s="91" t="s">
        <v>141</v>
      </c>
      <c r="G13" s="91" t="s">
        <v>431</v>
      </c>
      <c r="H13" s="91" t="s">
        <v>443</v>
      </c>
      <c r="I13" s="91" t="s">
        <v>137</v>
      </c>
    </row>
    <row r="14" spans="1:9" ht="26.1" customHeight="1">
      <c r="A14" s="559"/>
      <c r="B14" s="92">
        <v>1</v>
      </c>
      <c r="C14" s="93" t="s">
        <v>516</v>
      </c>
      <c r="D14" s="757">
        <v>0</v>
      </c>
      <c r="E14" s="757">
        <v>0</v>
      </c>
      <c r="F14" s="757">
        <v>0</v>
      </c>
      <c r="G14" s="757">
        <v>0</v>
      </c>
      <c r="H14" s="750">
        <f>SUM(D14:G14)</f>
        <v>0</v>
      </c>
      <c r="I14" s="92">
        <v>1</v>
      </c>
    </row>
    <row r="15" spans="1:9" ht="26.1" customHeight="1">
      <c r="A15" s="559"/>
      <c r="B15" s="92">
        <v>2</v>
      </c>
      <c r="C15" s="94" t="s">
        <v>517</v>
      </c>
      <c r="D15" s="758"/>
      <c r="E15" s="758"/>
      <c r="F15" s="758"/>
      <c r="G15" s="758"/>
      <c r="H15" s="751">
        <f>SUM(D15:G15)</f>
        <v>0</v>
      </c>
      <c r="I15" s="92">
        <v>2</v>
      </c>
    </row>
    <row r="16" spans="1:9" ht="26.1" customHeight="1" thickBot="1">
      <c r="A16" s="559"/>
      <c r="B16" s="92">
        <v>3</v>
      </c>
      <c r="C16" s="94" t="s">
        <v>518</v>
      </c>
      <c r="D16" s="759"/>
      <c r="E16" s="759"/>
      <c r="F16" s="759"/>
      <c r="G16" s="759"/>
      <c r="H16" s="752">
        <f>SUM(D16:G16)</f>
        <v>0</v>
      </c>
      <c r="I16" s="92">
        <v>3</v>
      </c>
    </row>
    <row r="17" spans="1:9" ht="30.75" customHeight="1">
      <c r="A17" s="559"/>
      <c r="B17" s="92">
        <v>4</v>
      </c>
      <c r="C17" s="94" t="s">
        <v>519</v>
      </c>
      <c r="D17" s="749">
        <f>IF((D14-D15-D16)&lt;0,0,D14-D15-D16)</f>
        <v>0</v>
      </c>
      <c r="E17" s="749">
        <f>IF((E14-E15-E16)&lt;0,0,E14-E15-E16)</f>
        <v>0</v>
      </c>
      <c r="F17" s="749">
        <f>IF((F14-F15-F16)&lt;0,0,F14-F15-F16)</f>
        <v>0</v>
      </c>
      <c r="G17" s="749">
        <f>IF((G14-G15-G16)&lt;0,0,G14-G15-G16)</f>
        <v>0</v>
      </c>
      <c r="H17" s="750">
        <f>SUM(D17:G17)</f>
        <v>0</v>
      </c>
      <c r="I17" s="92">
        <v>4</v>
      </c>
    </row>
    <row r="18" spans="1:9" ht="37.5" customHeight="1" thickBot="1">
      <c r="A18" s="561" t="s">
        <v>147</v>
      </c>
      <c r="B18" s="92">
        <v>5</v>
      </c>
      <c r="C18" s="94" t="s">
        <v>593</v>
      </c>
      <c r="D18" s="95" t="s">
        <v>520</v>
      </c>
      <c r="E18" s="95" t="s">
        <v>520</v>
      </c>
      <c r="F18" s="95" t="s">
        <v>520</v>
      </c>
      <c r="G18" s="95" t="s">
        <v>520</v>
      </c>
      <c r="H18" s="95" t="s">
        <v>520</v>
      </c>
      <c r="I18" s="92">
        <v>5</v>
      </c>
    </row>
    <row r="19" spans="1:9" ht="26.1" customHeight="1">
      <c r="A19" s="559"/>
      <c r="B19" s="92">
        <v>6</v>
      </c>
      <c r="C19" s="94" t="s">
        <v>521</v>
      </c>
      <c r="D19" s="754">
        <f>D17*0.005</f>
        <v>0</v>
      </c>
      <c r="E19" s="754">
        <f t="shared" ref="E19:G19" si="0">E17*0.005</f>
        <v>0</v>
      </c>
      <c r="F19" s="754">
        <f t="shared" si="0"/>
        <v>0</v>
      </c>
      <c r="G19" s="754">
        <f t="shared" si="0"/>
        <v>0</v>
      </c>
      <c r="H19" s="754">
        <f t="shared" ref="H19:H24" si="1">SUM(D19:G19)</f>
        <v>0</v>
      </c>
      <c r="I19" s="92">
        <v>6</v>
      </c>
    </row>
    <row r="20" spans="1:9" ht="26.1" customHeight="1" thickBot="1">
      <c r="A20" s="559"/>
      <c r="B20" s="92">
        <v>7</v>
      </c>
      <c r="C20" s="94" t="s">
        <v>522</v>
      </c>
      <c r="D20" s="759"/>
      <c r="E20" s="759"/>
      <c r="F20" s="759"/>
      <c r="G20" s="759"/>
      <c r="H20" s="752">
        <f t="shared" si="1"/>
        <v>0</v>
      </c>
      <c r="I20" s="92">
        <v>7</v>
      </c>
    </row>
    <row r="21" spans="1:9" ht="26.1" customHeight="1">
      <c r="A21" s="559"/>
      <c r="B21" s="92">
        <v>8</v>
      </c>
      <c r="C21" s="94" t="s">
        <v>523</v>
      </c>
      <c r="D21" s="749">
        <f>D19+D20</f>
        <v>0</v>
      </c>
      <c r="E21" s="749">
        <f t="shared" ref="E21:G21" si="2">E19+E20</f>
        <v>0</v>
      </c>
      <c r="F21" s="749">
        <f t="shared" si="2"/>
        <v>0</v>
      </c>
      <c r="G21" s="749">
        <f t="shared" si="2"/>
        <v>0</v>
      </c>
      <c r="H21" s="750">
        <f t="shared" si="1"/>
        <v>0</v>
      </c>
      <c r="I21" s="92">
        <v>8</v>
      </c>
    </row>
    <row r="22" spans="1:9" ht="26.1" customHeight="1">
      <c r="A22" s="559"/>
      <c r="B22" s="92">
        <v>9</v>
      </c>
      <c r="C22" s="94" t="s">
        <v>590</v>
      </c>
      <c r="D22" s="758"/>
      <c r="E22" s="758"/>
      <c r="F22" s="758"/>
      <c r="G22" s="758"/>
      <c r="H22" s="751">
        <f t="shared" si="1"/>
        <v>0</v>
      </c>
      <c r="I22" s="92">
        <v>9</v>
      </c>
    </row>
    <row r="23" spans="1:9" ht="26.1" customHeight="1" thickBot="1">
      <c r="A23" s="559"/>
      <c r="B23" s="92">
        <v>10</v>
      </c>
      <c r="C23" s="94" t="s">
        <v>591</v>
      </c>
      <c r="D23" s="759"/>
      <c r="E23" s="759"/>
      <c r="F23" s="759"/>
      <c r="G23" s="759"/>
      <c r="H23" s="752">
        <f t="shared" si="1"/>
        <v>0</v>
      </c>
      <c r="I23" s="92">
        <v>10</v>
      </c>
    </row>
    <row r="24" spans="1:9" ht="36.75" customHeight="1" thickBot="1">
      <c r="A24" s="559"/>
      <c r="B24" s="91">
        <v>11</v>
      </c>
      <c r="C24" s="244" t="s">
        <v>934</v>
      </c>
      <c r="D24" s="891">
        <f t="shared" ref="D24:G24" si="3">SUM(D21:D23)</f>
        <v>0</v>
      </c>
      <c r="E24" s="891">
        <f t="shared" si="3"/>
        <v>0</v>
      </c>
      <c r="F24" s="891">
        <f t="shared" si="3"/>
        <v>0</v>
      </c>
      <c r="G24" s="891">
        <f t="shared" si="3"/>
        <v>0</v>
      </c>
      <c r="H24" s="753">
        <f t="shared" si="1"/>
        <v>0</v>
      </c>
      <c r="I24" s="91">
        <v>11</v>
      </c>
    </row>
    <row r="25" spans="1:9">
      <c r="A25" s="559"/>
      <c r="B25" s="465"/>
      <c r="C25" s="468"/>
      <c r="D25" s="468"/>
      <c r="E25" s="468"/>
      <c r="F25" s="468"/>
      <c r="G25" s="468"/>
      <c r="H25" s="468"/>
      <c r="I25" s="562"/>
    </row>
    <row r="26" spans="1:9" ht="6" customHeight="1">
      <c r="A26" s="559"/>
      <c r="B26" s="465"/>
      <c r="C26" s="465" t="s">
        <v>524</v>
      </c>
      <c r="D26" s="465"/>
      <c r="E26" s="465"/>
      <c r="F26" s="465"/>
      <c r="G26" s="465"/>
      <c r="H26" s="465"/>
    </row>
    <row r="27" spans="1:9">
      <c r="A27" s="559"/>
      <c r="B27" s="465"/>
      <c r="C27" s="469" t="s">
        <v>833</v>
      </c>
      <c r="D27" s="465"/>
      <c r="E27" s="465"/>
      <c r="F27" s="465"/>
      <c r="G27" s="465"/>
      <c r="H27" s="465"/>
    </row>
    <row r="28" spans="1:9" ht="12.75" customHeight="1">
      <c r="A28" s="559"/>
      <c r="B28" s="465"/>
      <c r="C28" s="470" t="s">
        <v>849</v>
      </c>
      <c r="D28" s="465"/>
      <c r="E28" s="465"/>
      <c r="F28" s="465"/>
      <c r="G28" s="465"/>
      <c r="H28" s="465"/>
    </row>
    <row r="29" spans="1:9">
      <c r="A29" s="559"/>
      <c r="B29" s="465"/>
      <c r="C29" s="465"/>
      <c r="D29" s="470"/>
      <c r="E29" s="470"/>
      <c r="F29" s="470"/>
      <c r="G29" s="470"/>
      <c r="H29" s="465"/>
    </row>
    <row r="30" spans="1:9" ht="13.8">
      <c r="A30" s="559"/>
      <c r="B30" s="465"/>
      <c r="C30" s="467" t="s">
        <v>850</v>
      </c>
      <c r="D30" s="470"/>
      <c r="E30" s="470"/>
      <c r="F30" s="470"/>
      <c r="G30" s="470"/>
      <c r="H30" s="465"/>
    </row>
    <row r="31" spans="1:9" ht="13.8">
      <c r="A31" s="559"/>
      <c r="B31" s="465"/>
      <c r="C31" s="467" t="s">
        <v>881</v>
      </c>
      <c r="D31" s="465"/>
      <c r="E31" s="465"/>
      <c r="F31" s="465"/>
      <c r="G31" s="465"/>
      <c r="H31" s="465"/>
    </row>
    <row r="32" spans="1:9">
      <c r="A32" s="559"/>
      <c r="B32" s="465"/>
      <c r="C32" s="465"/>
      <c r="D32" s="465"/>
      <c r="E32" s="465"/>
      <c r="F32" s="465"/>
      <c r="G32" s="465"/>
      <c r="H32" s="465"/>
    </row>
    <row r="33" spans="1:9">
      <c r="A33" s="559"/>
      <c r="B33" s="470"/>
      <c r="C33" s="86"/>
      <c r="D33" s="470"/>
      <c r="E33" s="470"/>
      <c r="F33" s="470"/>
      <c r="G33" s="86"/>
      <c r="H33" s="86"/>
      <c r="I33" s="96"/>
    </row>
    <row r="34" spans="1:9">
      <c r="B34" s="96"/>
      <c r="C34" s="97"/>
      <c r="D34" s="96"/>
      <c r="E34" s="96"/>
      <c r="F34" s="96"/>
      <c r="G34" s="96"/>
      <c r="H34" s="96"/>
      <c r="I34" s="96"/>
    </row>
  </sheetData>
  <sheetProtection algorithmName="SHA-512" hashValue="Yc9Uoj3tSz/y5NnwykBbzTSCxdY8qh5gN5hxGQKj5EEa9maWUqYDswL1QY6wt7/Zoq/8jTEkeXS/Hz7zQAKOmg==" saltValue="JgLOA2L8WTGNtDrNBOA/bg==" spinCount="100000" sheet="1" objects="1" scenarios="1"/>
  <printOptions horizontalCentered="1"/>
  <pageMargins left="0.67" right="0.9" top="0.67" bottom="0" header="0.5" footer="0.25"/>
  <pageSetup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sheetPr>
  <dimension ref="A1:E175"/>
  <sheetViews>
    <sheetView showGridLines="0" tabSelected="1" showOutlineSymbols="0" zoomScale="90" zoomScaleNormal="90" workbookViewId="0">
      <selection activeCell="I18" sqref="I18"/>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1023</v>
      </c>
    </row>
    <row r="2" spans="1:5" ht="11.25" customHeight="1"/>
    <row r="3" spans="1:5" ht="17.399999999999999">
      <c r="A3" s="214" t="s">
        <v>525</v>
      </c>
      <c r="B3" s="101"/>
      <c r="C3" s="101"/>
      <c r="D3" s="101"/>
      <c r="E3" s="101"/>
    </row>
    <row r="4" spans="1:5" ht="8.25" customHeight="1">
      <c r="A4" s="215"/>
      <c r="B4" s="215"/>
      <c r="C4" s="215"/>
      <c r="D4" s="215"/>
      <c r="E4" s="215"/>
    </row>
    <row r="5" spans="1:5">
      <c r="A5" s="1064" t="s">
        <v>1027</v>
      </c>
      <c r="B5" s="1064"/>
      <c r="C5" s="1064"/>
      <c r="D5" s="1064"/>
      <c r="E5" s="1064"/>
    </row>
    <row r="6" spans="1:5" ht="13.8" thickBot="1">
      <c r="A6" s="1065"/>
      <c r="B6" s="1065"/>
      <c r="C6" s="1065"/>
      <c r="D6" s="1065"/>
      <c r="E6" s="1065"/>
    </row>
    <row r="7" spans="1:5">
      <c r="A7" s="247" t="s">
        <v>136</v>
      </c>
      <c r="B7" s="977" t="s">
        <v>216</v>
      </c>
      <c r="C7" s="247" t="s">
        <v>526</v>
      </c>
      <c r="D7" s="247" t="s">
        <v>527</v>
      </c>
      <c r="E7" s="247" t="s">
        <v>136</v>
      </c>
    </row>
    <row r="8" spans="1:5">
      <c r="A8" s="248" t="s">
        <v>137</v>
      </c>
      <c r="B8" s="978"/>
      <c r="C8" s="248" t="s">
        <v>528</v>
      </c>
      <c r="D8" s="248" t="s">
        <v>528</v>
      </c>
      <c r="E8" s="248" t="s">
        <v>137</v>
      </c>
    </row>
    <row r="9" spans="1:5" ht="12" customHeight="1" thickBot="1">
      <c r="A9" s="253"/>
      <c r="B9" s="253" t="s">
        <v>138</v>
      </c>
      <c r="C9" s="253" t="s">
        <v>139</v>
      </c>
      <c r="D9" s="253" t="s">
        <v>140</v>
      </c>
      <c r="E9" s="253"/>
    </row>
    <row r="10" spans="1:5" ht="14.1" customHeight="1">
      <c r="A10" s="193" t="s">
        <v>142</v>
      </c>
      <c r="B10" s="194" t="s">
        <v>529</v>
      </c>
      <c r="C10" s="195"/>
      <c r="D10" s="196"/>
      <c r="E10" s="193" t="s">
        <v>142</v>
      </c>
    </row>
    <row r="11" spans="1:5" ht="12" customHeight="1">
      <c r="A11" s="197" t="s">
        <v>142</v>
      </c>
      <c r="B11" s="198" t="s">
        <v>530</v>
      </c>
      <c r="C11" s="199"/>
      <c r="D11" s="200"/>
      <c r="E11" s="197" t="s">
        <v>142</v>
      </c>
    </row>
    <row r="12" spans="1:5" ht="12.75" customHeight="1">
      <c r="A12" s="46">
        <v>1</v>
      </c>
      <c r="B12" s="201" t="s">
        <v>531</v>
      </c>
      <c r="C12" s="716" t="s">
        <v>221</v>
      </c>
      <c r="D12" s="712" t="s">
        <v>221</v>
      </c>
      <c r="E12" s="46">
        <v>1</v>
      </c>
    </row>
    <row r="13" spans="1:5" ht="12.75" customHeight="1">
      <c r="A13" s="46">
        <f>1+A12</f>
        <v>2</v>
      </c>
      <c r="B13" s="201" t="s">
        <v>532</v>
      </c>
      <c r="C13" s="717"/>
      <c r="D13" s="713"/>
      <c r="E13" s="46">
        <f>1+E12</f>
        <v>2</v>
      </c>
    </row>
    <row r="14" spans="1:5" ht="12.75" customHeight="1">
      <c r="A14" s="46">
        <f>1+A13</f>
        <v>3</v>
      </c>
      <c r="B14" s="201" t="s">
        <v>533</v>
      </c>
      <c r="C14" s="717"/>
      <c r="D14" s="713"/>
      <c r="E14" s="46">
        <f>1+E13</f>
        <v>3</v>
      </c>
    </row>
    <row r="15" spans="1:5" ht="12.75" customHeight="1">
      <c r="A15" s="46">
        <f>1+A14</f>
        <v>4</v>
      </c>
      <c r="B15" s="201" t="s">
        <v>534</v>
      </c>
      <c r="C15" s="717"/>
      <c r="D15" s="713"/>
      <c r="E15" s="46">
        <f>1+E14</f>
        <v>4</v>
      </c>
    </row>
    <row r="16" spans="1:5" ht="12.75" customHeight="1">
      <c r="A16" s="46">
        <f>1+A15</f>
        <v>5</v>
      </c>
      <c r="B16" s="201" t="s">
        <v>535</v>
      </c>
      <c r="C16" s="717"/>
      <c r="D16" s="713"/>
      <c r="E16" s="46">
        <f>1+E15</f>
        <v>5</v>
      </c>
    </row>
    <row r="17" spans="1:5" ht="12.75" customHeight="1">
      <c r="A17" s="46">
        <f>1+A16</f>
        <v>6</v>
      </c>
      <c r="B17" s="201" t="s">
        <v>536</v>
      </c>
      <c r="C17" s="717"/>
      <c r="D17" s="713"/>
      <c r="E17" s="46">
        <f>1+E16</f>
        <v>6</v>
      </c>
    </row>
    <row r="18" spans="1:5" ht="12.75" customHeight="1">
      <c r="A18" s="202">
        <v>7</v>
      </c>
      <c r="B18" s="201" t="s">
        <v>539</v>
      </c>
      <c r="C18" s="717"/>
      <c r="D18" s="713"/>
      <c r="E18" s="202">
        <v>7</v>
      </c>
    </row>
    <row r="19" spans="1:5" ht="12.75" customHeight="1" thickBot="1">
      <c r="A19" s="46">
        <v>8</v>
      </c>
      <c r="B19" s="820" t="s">
        <v>894</v>
      </c>
      <c r="C19" s="717"/>
      <c r="D19" s="713"/>
      <c r="E19" s="46">
        <v>8</v>
      </c>
    </row>
    <row r="20" spans="1:5" ht="12.75" customHeight="1">
      <c r="A20" s="46">
        <f>1+A19</f>
        <v>9</v>
      </c>
      <c r="B20" s="201" t="s">
        <v>43</v>
      </c>
      <c r="C20" s="660">
        <f>SUM(C12:C19)</f>
        <v>0</v>
      </c>
      <c r="D20" s="655">
        <f>SUM(D12:D19)</f>
        <v>0</v>
      </c>
      <c r="E20" s="46">
        <f>1+E19</f>
        <v>9</v>
      </c>
    </row>
    <row r="21" spans="1:5" ht="12" customHeight="1">
      <c r="A21" s="203" t="s">
        <v>142</v>
      </c>
      <c r="B21" s="198" t="s">
        <v>540</v>
      </c>
      <c r="C21" s="204"/>
      <c r="D21" s="205"/>
      <c r="E21" s="203" t="s">
        <v>142</v>
      </c>
    </row>
    <row r="22" spans="1:5" ht="12.75" customHeight="1">
      <c r="A22" s="46">
        <v>10</v>
      </c>
      <c r="B22" s="201" t="s">
        <v>541</v>
      </c>
      <c r="C22" s="716" t="s">
        <v>221</v>
      </c>
      <c r="D22" s="712" t="s">
        <v>221</v>
      </c>
      <c r="E22" s="46">
        <v>10</v>
      </c>
    </row>
    <row r="23" spans="1:5" ht="12.75" customHeight="1">
      <c r="A23" s="46">
        <f>1+A22</f>
        <v>11</v>
      </c>
      <c r="B23" s="819" t="s">
        <v>895</v>
      </c>
      <c r="C23" s="717"/>
      <c r="D23" s="713"/>
      <c r="E23" s="46">
        <f>1+E22</f>
        <v>11</v>
      </c>
    </row>
    <row r="24" spans="1:5" ht="12.75" customHeight="1">
      <c r="A24" s="202">
        <f>1+A23</f>
        <v>12</v>
      </c>
      <c r="B24" s="201" t="s">
        <v>542</v>
      </c>
      <c r="C24" s="717"/>
      <c r="D24" s="713"/>
      <c r="E24" s="202">
        <f>1+E23</f>
        <v>12</v>
      </c>
    </row>
    <row r="25" spans="1:5" ht="12.75" customHeight="1">
      <c r="A25" s="202">
        <v>13</v>
      </c>
      <c r="B25" s="201" t="s">
        <v>543</v>
      </c>
      <c r="C25" s="717"/>
      <c r="D25" s="713"/>
      <c r="E25" s="202">
        <v>13</v>
      </c>
    </row>
    <row r="26" spans="1:5" ht="12.75" customHeight="1">
      <c r="A26" s="46">
        <v>14</v>
      </c>
      <c r="B26" s="201" t="s">
        <v>544</v>
      </c>
      <c r="C26" s="717"/>
      <c r="D26" s="713"/>
      <c r="E26" s="46">
        <v>14</v>
      </c>
    </row>
    <row r="27" spans="1:5" ht="12.75" customHeight="1">
      <c r="A27" s="46">
        <f>1+A26</f>
        <v>15</v>
      </c>
      <c r="B27" s="201" t="s">
        <v>546</v>
      </c>
      <c r="C27" s="717"/>
      <c r="D27" s="713"/>
      <c r="E27" s="46">
        <f>1+E26</f>
        <v>15</v>
      </c>
    </row>
    <row r="28" spans="1:5" ht="12.75" customHeight="1">
      <c r="A28" s="46">
        <f>1+A27</f>
        <v>16</v>
      </c>
      <c r="B28" s="201" t="s">
        <v>547</v>
      </c>
      <c r="C28" s="717"/>
      <c r="D28" s="713"/>
      <c r="E28" s="46">
        <f>1+E27</f>
        <v>16</v>
      </c>
    </row>
    <row r="29" spans="1:5" ht="12.75" customHeight="1">
      <c r="A29" s="46">
        <f>1+A28</f>
        <v>17</v>
      </c>
      <c r="B29" s="201" t="s">
        <v>548</v>
      </c>
      <c r="C29" s="717"/>
      <c r="D29" s="713"/>
      <c r="E29" s="46">
        <f>1+E28</f>
        <v>17</v>
      </c>
    </row>
    <row r="30" spans="1:5" ht="12.75" customHeight="1">
      <c r="A30" s="46">
        <f>1+A29</f>
        <v>18</v>
      </c>
      <c r="B30" s="201" t="s">
        <v>549</v>
      </c>
      <c r="C30" s="717"/>
      <c r="D30" s="713"/>
      <c r="E30" s="46">
        <f>1+E29</f>
        <v>18</v>
      </c>
    </row>
    <row r="31" spans="1:5" ht="12.75" customHeight="1">
      <c r="A31" s="46">
        <f>1+A30</f>
        <v>19</v>
      </c>
      <c r="B31" s="201" t="s">
        <v>550</v>
      </c>
      <c r="C31" s="717"/>
      <c r="D31" s="713"/>
      <c r="E31" s="46">
        <f>1+E30</f>
        <v>19</v>
      </c>
    </row>
    <row r="32" spans="1:5" ht="12.75" customHeight="1" thickBot="1">
      <c r="A32" s="202">
        <v>20</v>
      </c>
      <c r="B32" s="818" t="s">
        <v>896</v>
      </c>
      <c r="C32" s="760"/>
      <c r="D32" s="718"/>
      <c r="E32" s="202">
        <v>20</v>
      </c>
    </row>
    <row r="33" spans="1:5" ht="12.75" customHeight="1" thickBot="1">
      <c r="A33" s="46">
        <v>21</v>
      </c>
      <c r="B33" s="206" t="s">
        <v>44</v>
      </c>
      <c r="C33" s="660">
        <f>SUM(C22:C32)</f>
        <v>0</v>
      </c>
      <c r="D33" s="655">
        <f>SUM(D22:D32)</f>
        <v>0</v>
      </c>
      <c r="E33" s="46">
        <v>21</v>
      </c>
    </row>
    <row r="34" spans="1:5" ht="17.25" customHeight="1" thickBot="1">
      <c r="A34" s="46">
        <f>1+A33</f>
        <v>22</v>
      </c>
      <c r="B34" s="245" t="s">
        <v>45</v>
      </c>
      <c r="C34" s="661">
        <f>C20+C33</f>
        <v>0</v>
      </c>
      <c r="D34" s="657">
        <f>D20+D33</f>
        <v>0</v>
      </c>
      <c r="E34" s="46">
        <f>1+E33</f>
        <v>22</v>
      </c>
    </row>
    <row r="35" spans="1:5" ht="16.8" customHeight="1">
      <c r="A35" s="197" t="s">
        <v>142</v>
      </c>
      <c r="B35" s="207" t="s">
        <v>551</v>
      </c>
      <c r="C35" s="208"/>
      <c r="D35" s="209"/>
      <c r="E35" s="197" t="s">
        <v>142</v>
      </c>
    </row>
    <row r="36" spans="1:5" ht="12" customHeight="1">
      <c r="A36" s="197" t="s">
        <v>142</v>
      </c>
      <c r="B36" s="198" t="s">
        <v>552</v>
      </c>
      <c r="C36" s="199"/>
      <c r="D36" s="200"/>
      <c r="E36" s="197" t="s">
        <v>142</v>
      </c>
    </row>
    <row r="37" spans="1:5" ht="12.75" customHeight="1">
      <c r="A37" s="46">
        <v>23</v>
      </c>
      <c r="B37" s="201" t="s">
        <v>553</v>
      </c>
      <c r="C37" s="716">
        <v>0</v>
      </c>
      <c r="D37" s="712">
        <v>0</v>
      </c>
      <c r="E37" s="46">
        <v>23</v>
      </c>
    </row>
    <row r="38" spans="1:5" ht="12" customHeight="1">
      <c r="A38" s="203" t="s">
        <v>142</v>
      </c>
      <c r="B38" s="198" t="s">
        <v>554</v>
      </c>
      <c r="C38" s="204"/>
      <c r="D38" s="205"/>
      <c r="E38" s="203" t="s">
        <v>142</v>
      </c>
    </row>
    <row r="39" spans="1:5" ht="12" customHeight="1">
      <c r="A39" s="46">
        <v>24</v>
      </c>
      <c r="B39" s="201" t="s">
        <v>555</v>
      </c>
      <c r="C39" s="716" t="s">
        <v>221</v>
      </c>
      <c r="D39" s="698" t="s">
        <v>221</v>
      </c>
      <c r="E39" s="46">
        <v>24</v>
      </c>
    </row>
    <row r="40" spans="1:5" ht="12" customHeight="1">
      <c r="A40" s="46">
        <f t="shared" ref="A40:A57" si="0">1+A39</f>
        <v>25</v>
      </c>
      <c r="B40" s="201" t="s">
        <v>562</v>
      </c>
      <c r="C40" s="717"/>
      <c r="D40" s="699"/>
      <c r="E40" s="46">
        <f t="shared" ref="E40:E57" si="1">1+E39</f>
        <v>25</v>
      </c>
    </row>
    <row r="41" spans="1:5" ht="12" customHeight="1">
      <c r="A41" s="46">
        <f t="shared" si="0"/>
        <v>26</v>
      </c>
      <c r="B41" s="201" t="s">
        <v>563</v>
      </c>
      <c r="C41" s="717"/>
      <c r="D41" s="699"/>
      <c r="E41" s="46">
        <f t="shared" si="1"/>
        <v>26</v>
      </c>
    </row>
    <row r="42" spans="1:5" ht="12" customHeight="1">
      <c r="A42" s="46">
        <f t="shared" si="0"/>
        <v>27</v>
      </c>
      <c r="B42" s="201" t="s">
        <v>564</v>
      </c>
      <c r="C42" s="717"/>
      <c r="D42" s="699"/>
      <c r="E42" s="46">
        <f t="shared" si="1"/>
        <v>27</v>
      </c>
    </row>
    <row r="43" spans="1:5" ht="12" customHeight="1">
      <c r="A43" s="46">
        <f t="shared" si="0"/>
        <v>28</v>
      </c>
      <c r="B43" s="201" t="s">
        <v>565</v>
      </c>
      <c r="C43" s="717"/>
      <c r="D43" s="699"/>
      <c r="E43" s="46">
        <f t="shared" si="1"/>
        <v>28</v>
      </c>
    </row>
    <row r="44" spans="1:5" ht="12" customHeight="1">
      <c r="A44" s="46">
        <f t="shared" si="0"/>
        <v>29</v>
      </c>
      <c r="B44" s="201" t="s">
        <v>568</v>
      </c>
      <c r="C44" s="717"/>
      <c r="D44" s="699"/>
      <c r="E44" s="46">
        <f t="shared" si="1"/>
        <v>29</v>
      </c>
    </row>
    <row r="45" spans="1:5" ht="12" customHeight="1">
      <c r="A45" s="46">
        <f t="shared" si="0"/>
        <v>30</v>
      </c>
      <c r="B45" s="201" t="s">
        <v>569</v>
      </c>
      <c r="C45" s="717"/>
      <c r="D45" s="699"/>
      <c r="E45" s="46">
        <f t="shared" si="1"/>
        <v>30</v>
      </c>
    </row>
    <row r="46" spans="1:5" ht="12" customHeight="1">
      <c r="A46" s="46">
        <f t="shared" si="0"/>
        <v>31</v>
      </c>
      <c r="B46" s="201" t="s">
        <v>570</v>
      </c>
      <c r="C46" s="717"/>
      <c r="D46" s="699"/>
      <c r="E46" s="46">
        <f t="shared" si="1"/>
        <v>31</v>
      </c>
    </row>
    <row r="47" spans="1:5" ht="12" customHeight="1">
      <c r="A47" s="46">
        <f t="shared" si="0"/>
        <v>32</v>
      </c>
      <c r="B47" s="201" t="s">
        <v>571</v>
      </c>
      <c r="C47" s="717"/>
      <c r="D47" s="699"/>
      <c r="E47" s="46">
        <f t="shared" si="1"/>
        <v>32</v>
      </c>
    </row>
    <row r="48" spans="1:5" ht="12" customHeight="1">
      <c r="A48" s="46">
        <f t="shared" si="0"/>
        <v>33</v>
      </c>
      <c r="B48" s="201" t="s">
        <v>572</v>
      </c>
      <c r="C48" s="717"/>
      <c r="D48" s="699"/>
      <c r="E48" s="46">
        <f t="shared" si="1"/>
        <v>33</v>
      </c>
    </row>
    <row r="49" spans="1:5" ht="12" customHeight="1">
      <c r="A49" s="46">
        <f t="shared" si="0"/>
        <v>34</v>
      </c>
      <c r="B49" s="201" t="s">
        <v>573</v>
      </c>
      <c r="C49" s="717"/>
      <c r="D49" s="699"/>
      <c r="E49" s="46">
        <f t="shared" si="1"/>
        <v>34</v>
      </c>
    </row>
    <row r="50" spans="1:5" ht="12" customHeight="1">
      <c r="A50" s="46">
        <f t="shared" si="0"/>
        <v>35</v>
      </c>
      <c r="B50" s="201" t="s">
        <v>574</v>
      </c>
      <c r="C50" s="717"/>
      <c r="D50" s="699"/>
      <c r="E50" s="46">
        <f t="shared" si="1"/>
        <v>35</v>
      </c>
    </row>
    <row r="51" spans="1:5" ht="12" customHeight="1">
      <c r="A51" s="46">
        <f t="shared" si="0"/>
        <v>36</v>
      </c>
      <c r="B51" s="201" t="s">
        <v>575</v>
      </c>
      <c r="C51" s="717"/>
      <c r="D51" s="699"/>
      <c r="E51" s="46">
        <f t="shared" si="1"/>
        <v>36</v>
      </c>
    </row>
    <row r="52" spans="1:5" ht="12" customHeight="1">
      <c r="A52" s="46">
        <f t="shared" si="0"/>
        <v>37</v>
      </c>
      <c r="B52" s="201" t="s">
        <v>577</v>
      </c>
      <c r="C52" s="717"/>
      <c r="D52" s="699"/>
      <c r="E52" s="46">
        <f t="shared" si="1"/>
        <v>37</v>
      </c>
    </row>
    <row r="53" spans="1:5" ht="12" customHeight="1">
      <c r="A53" s="46">
        <f t="shared" si="0"/>
        <v>38</v>
      </c>
      <c r="B53" s="201" t="s">
        <v>578</v>
      </c>
      <c r="C53" s="717"/>
      <c r="D53" s="699"/>
      <c r="E53" s="46">
        <f t="shared" si="1"/>
        <v>38</v>
      </c>
    </row>
    <row r="54" spans="1:5" ht="12" customHeight="1">
      <c r="A54" s="202">
        <f t="shared" si="0"/>
        <v>39</v>
      </c>
      <c r="B54" s="201" t="s">
        <v>579</v>
      </c>
      <c r="C54" s="717"/>
      <c r="D54" s="699"/>
      <c r="E54" s="202">
        <f t="shared" si="1"/>
        <v>39</v>
      </c>
    </row>
    <row r="55" spans="1:5" ht="12" customHeight="1">
      <c r="A55" s="202">
        <f t="shared" si="0"/>
        <v>40</v>
      </c>
      <c r="B55" s="201" t="s">
        <v>580</v>
      </c>
      <c r="C55" s="717"/>
      <c r="D55" s="699"/>
      <c r="E55" s="202">
        <f t="shared" si="1"/>
        <v>40</v>
      </c>
    </row>
    <row r="56" spans="1:5" ht="12" customHeight="1">
      <c r="A56" s="202">
        <f t="shared" si="0"/>
        <v>41</v>
      </c>
      <c r="B56" s="201" t="s">
        <v>581</v>
      </c>
      <c r="C56" s="717"/>
      <c r="D56" s="699"/>
      <c r="E56" s="202">
        <f t="shared" si="1"/>
        <v>41</v>
      </c>
    </row>
    <row r="57" spans="1:5">
      <c r="A57" s="202">
        <f t="shared" si="0"/>
        <v>42</v>
      </c>
      <c r="B57" s="201" t="s">
        <v>582</v>
      </c>
      <c r="C57" s="717"/>
      <c r="D57" s="699"/>
      <c r="E57" s="202">
        <f t="shared" si="1"/>
        <v>42</v>
      </c>
    </row>
    <row r="58" spans="1:5" ht="12" customHeight="1" thickBot="1">
      <c r="A58" s="202">
        <v>43</v>
      </c>
      <c r="B58" s="201" t="s">
        <v>602</v>
      </c>
      <c r="C58" s="717"/>
      <c r="D58" s="699"/>
      <c r="E58" s="202">
        <v>43</v>
      </c>
    </row>
    <row r="59" spans="1:5" ht="13.8" thickBot="1">
      <c r="A59" s="210">
        <v>44</v>
      </c>
      <c r="B59" s="188" t="s">
        <v>46</v>
      </c>
      <c r="C59" s="664">
        <f>SUM(C39:C58)</f>
        <v>0</v>
      </c>
      <c r="D59" s="665">
        <f>SUM(D39:D58)</f>
        <v>0</v>
      </c>
      <c r="E59" s="210">
        <v>44</v>
      </c>
    </row>
    <row r="60" spans="1:5" ht="15.75" customHeight="1">
      <c r="A60" s="98"/>
      <c r="B60" s="34"/>
      <c r="C60" s="34"/>
      <c r="D60" s="34"/>
    </row>
    <row r="61" spans="1:5" ht="17.399999999999999">
      <c r="A61" s="146" t="s">
        <v>146</v>
      </c>
      <c r="B61" s="42"/>
      <c r="C61" s="42"/>
      <c r="D61" s="42"/>
      <c r="E61" s="42"/>
    </row>
    <row r="62" spans="1:5" ht="4.05" customHeight="1"/>
    <row r="65" spans="2:2">
      <c r="B65" s="31"/>
    </row>
    <row r="165" ht="6" customHeight="1"/>
    <row r="175" ht="6" customHeight="1"/>
  </sheetData>
  <sheetProtection algorithmName="SHA-512" hashValue="FVTuLXIMQkstYTTKDmOGlEUkSnVfCp8BALW3etm3E+MJHOGf0IBV/85Y60mUEKrpxhPJZDsGhzKVV9c7l8Evhw==" saltValue="rEUdxc6ThYEvjvvMTNND+g==" spinCount="100000" sheet="1" objects="1" scenarios="1"/>
  <mergeCells count="2">
    <mergeCell ref="B7:B8"/>
    <mergeCell ref="A5:E6"/>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DBB4742B-B6E3-432F-833C-CCEBC79270F7}">
            <xm:f>'29'!$F$17</xm:f>
            <x14:dxf>
              <fill>
                <patternFill>
                  <bgColor rgb="FFFFFF00"/>
                </patternFill>
              </fill>
            </x14:dxf>
          </x14:cfRule>
          <xm:sqref>D25</xm:sqref>
        </x14:conditionalFormatting>
        <x14:conditionalFormatting xmlns:xm="http://schemas.microsoft.com/office/excel/2006/main">
          <x14:cfRule type="cellIs" priority="1" operator="notEqual" id="{105C380C-424E-4182-8E69-4542557FC12C}">
            <xm:f>'29'!$F$35</xm:f>
            <x14:dxf>
              <fill>
                <patternFill>
                  <bgColor rgb="FFFFFF00"/>
                </patternFill>
              </fill>
            </x14:dxf>
          </x14:cfRule>
          <xm:sqref>D31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sheetPr>
  <dimension ref="A1:E62"/>
  <sheetViews>
    <sheetView showGridLines="0" showOutlineSymbols="0" zoomScale="90" zoomScaleNormal="90" workbookViewId="0">
      <selection activeCell="H7" sqref="H7"/>
    </sheetView>
  </sheetViews>
  <sheetFormatPr defaultColWidth="9.21875" defaultRowHeight="13.2"/>
  <cols>
    <col min="1" max="1" width="5" style="28" customWidth="1"/>
    <col min="2" max="2" width="46" style="28" customWidth="1"/>
    <col min="3" max="4" width="19" style="28" customWidth="1"/>
    <col min="5" max="5" width="5.5546875" style="28" customWidth="1"/>
    <col min="6" max="16384" width="9.21875" style="28"/>
  </cols>
  <sheetData>
    <row r="1" spans="1:5">
      <c r="A1" s="711" t="s">
        <v>1023</v>
      </c>
    </row>
    <row r="3" spans="1:5" ht="21" customHeight="1">
      <c r="A3" s="214" t="s">
        <v>603</v>
      </c>
      <c r="B3" s="101"/>
      <c r="C3" s="101"/>
      <c r="D3" s="101"/>
      <c r="E3" s="369"/>
    </row>
    <row r="4" spans="1:5" ht="4.5" customHeight="1" thickBot="1">
      <c r="A4" s="215"/>
      <c r="B4" s="215"/>
      <c r="C4" s="215"/>
      <c r="D4" s="215"/>
      <c r="E4" s="317"/>
    </row>
    <row r="5" spans="1:5">
      <c r="A5" s="247" t="s">
        <v>136</v>
      </c>
      <c r="B5" s="977" t="s">
        <v>216</v>
      </c>
      <c r="C5" s="247" t="s">
        <v>526</v>
      </c>
      <c r="D5" s="247" t="s">
        <v>527</v>
      </c>
      <c r="E5" s="247" t="s">
        <v>136</v>
      </c>
    </row>
    <row r="6" spans="1:5">
      <c r="A6" s="248" t="s">
        <v>137</v>
      </c>
      <c r="B6" s="978"/>
      <c r="C6" s="248" t="s">
        <v>528</v>
      </c>
      <c r="D6" s="248" t="s">
        <v>528</v>
      </c>
      <c r="E6" s="248" t="s">
        <v>137</v>
      </c>
    </row>
    <row r="7" spans="1:5" ht="13.8" thickBot="1">
      <c r="A7" s="253"/>
      <c r="B7" s="253" t="s">
        <v>138</v>
      </c>
      <c r="C7" s="253" t="s">
        <v>139</v>
      </c>
      <c r="D7" s="253" t="s">
        <v>140</v>
      </c>
      <c r="E7" s="253"/>
    </row>
    <row r="8" spans="1:5">
      <c r="A8" s="193" t="s">
        <v>142</v>
      </c>
      <c r="B8" s="211" t="s">
        <v>604</v>
      </c>
      <c r="C8" s="212"/>
      <c r="D8" s="213"/>
      <c r="E8" s="193" t="s">
        <v>142</v>
      </c>
    </row>
    <row r="9" spans="1:5">
      <c r="A9" s="197" t="s">
        <v>142</v>
      </c>
      <c r="B9" s="198" t="s">
        <v>605</v>
      </c>
      <c r="C9" s="212"/>
      <c r="D9" s="213"/>
      <c r="E9" s="197" t="s">
        <v>142</v>
      </c>
    </row>
    <row r="10" spans="1:5">
      <c r="A10" s="197" t="s">
        <v>142</v>
      </c>
      <c r="B10" s="198" t="s">
        <v>606</v>
      </c>
      <c r="C10" s="212"/>
      <c r="D10" s="213"/>
      <c r="E10" s="197" t="s">
        <v>142</v>
      </c>
    </row>
    <row r="11" spans="1:5">
      <c r="A11" s="46">
        <v>45</v>
      </c>
      <c r="B11" s="201" t="s">
        <v>607</v>
      </c>
      <c r="C11" s="716" t="s">
        <v>221</v>
      </c>
      <c r="D11" s="698">
        <v>0</v>
      </c>
      <c r="E11" s="46">
        <v>45</v>
      </c>
    </row>
    <row r="12" spans="1:5">
      <c r="A12" s="46">
        <f t="shared" ref="A12:A33" si="0">1+A11</f>
        <v>46</v>
      </c>
      <c r="B12" s="201" t="s">
        <v>608</v>
      </c>
      <c r="C12" s="717"/>
      <c r="D12" s="699"/>
      <c r="E12" s="46">
        <f t="shared" ref="E12:E33" si="1">1+E11</f>
        <v>46</v>
      </c>
    </row>
    <row r="13" spans="1:5">
      <c r="A13" s="46">
        <f t="shared" si="0"/>
        <v>47</v>
      </c>
      <c r="B13" s="201" t="s">
        <v>609</v>
      </c>
      <c r="C13" s="717"/>
      <c r="D13" s="699"/>
      <c r="E13" s="46">
        <f t="shared" si="1"/>
        <v>47</v>
      </c>
    </row>
    <row r="14" spans="1:5">
      <c r="A14" s="46">
        <f t="shared" si="0"/>
        <v>48</v>
      </c>
      <c r="B14" s="201" t="s">
        <v>610</v>
      </c>
      <c r="C14" s="717"/>
      <c r="D14" s="699"/>
      <c r="E14" s="46">
        <f t="shared" si="1"/>
        <v>48</v>
      </c>
    </row>
    <row r="15" spans="1:5">
      <c r="A15" s="46">
        <f t="shared" si="0"/>
        <v>49</v>
      </c>
      <c r="B15" s="201" t="s">
        <v>611</v>
      </c>
      <c r="C15" s="717"/>
      <c r="D15" s="699"/>
      <c r="E15" s="46">
        <f t="shared" si="1"/>
        <v>49</v>
      </c>
    </row>
    <row r="16" spans="1:5">
      <c r="A16" s="46">
        <f t="shared" si="0"/>
        <v>50</v>
      </c>
      <c r="B16" s="201" t="s">
        <v>612</v>
      </c>
      <c r="C16" s="717"/>
      <c r="D16" s="699"/>
      <c r="E16" s="46">
        <f t="shared" si="1"/>
        <v>50</v>
      </c>
    </row>
    <row r="17" spans="1:5">
      <c r="A17" s="46">
        <f t="shared" si="0"/>
        <v>51</v>
      </c>
      <c r="B17" s="201" t="s">
        <v>613</v>
      </c>
      <c r="C17" s="717"/>
      <c r="D17" s="699"/>
      <c r="E17" s="46">
        <f t="shared" si="1"/>
        <v>51</v>
      </c>
    </row>
    <row r="18" spans="1:5">
      <c r="A18" s="46">
        <f t="shared" si="0"/>
        <v>52</v>
      </c>
      <c r="B18" s="201" t="s">
        <v>614</v>
      </c>
      <c r="C18" s="717"/>
      <c r="D18" s="699"/>
      <c r="E18" s="46">
        <f t="shared" si="1"/>
        <v>52</v>
      </c>
    </row>
    <row r="19" spans="1:5">
      <c r="A19" s="46">
        <f t="shared" si="0"/>
        <v>53</v>
      </c>
      <c r="B19" s="201" t="s">
        <v>615</v>
      </c>
      <c r="C19" s="717"/>
      <c r="D19" s="699"/>
      <c r="E19" s="46">
        <f t="shared" si="1"/>
        <v>53</v>
      </c>
    </row>
    <row r="20" spans="1:5">
      <c r="A20" s="46">
        <f t="shared" si="0"/>
        <v>54</v>
      </c>
      <c r="B20" s="201" t="s">
        <v>616</v>
      </c>
      <c r="C20" s="717"/>
      <c r="D20" s="699"/>
      <c r="E20" s="46">
        <f t="shared" si="1"/>
        <v>54</v>
      </c>
    </row>
    <row r="21" spans="1:5">
      <c r="A21" s="46">
        <f t="shared" si="0"/>
        <v>55</v>
      </c>
      <c r="B21" s="201" t="s">
        <v>618</v>
      </c>
      <c r="C21" s="717"/>
      <c r="D21" s="699"/>
      <c r="E21" s="46">
        <f t="shared" si="1"/>
        <v>55</v>
      </c>
    </row>
    <row r="22" spans="1:5">
      <c r="A22" s="46">
        <f t="shared" si="0"/>
        <v>56</v>
      </c>
      <c r="B22" s="201" t="s">
        <v>619</v>
      </c>
      <c r="C22" s="717"/>
      <c r="D22" s="699"/>
      <c r="E22" s="46">
        <f t="shared" si="1"/>
        <v>56</v>
      </c>
    </row>
    <row r="23" spans="1:5">
      <c r="A23" s="46">
        <f t="shared" si="0"/>
        <v>57</v>
      </c>
      <c r="B23" s="201" t="s">
        <v>621</v>
      </c>
      <c r="C23" s="717"/>
      <c r="D23" s="699"/>
      <c r="E23" s="46">
        <f t="shared" si="1"/>
        <v>57</v>
      </c>
    </row>
    <row r="24" spans="1:5">
      <c r="A24" s="46">
        <f t="shared" si="0"/>
        <v>58</v>
      </c>
      <c r="B24" s="201" t="s">
        <v>623</v>
      </c>
      <c r="C24" s="717"/>
      <c r="D24" s="699"/>
      <c r="E24" s="46">
        <f t="shared" si="1"/>
        <v>58</v>
      </c>
    </row>
    <row r="25" spans="1:5">
      <c r="A25" s="46">
        <f t="shared" si="0"/>
        <v>59</v>
      </c>
      <c r="B25" s="201" t="s">
        <v>625</v>
      </c>
      <c r="C25" s="717"/>
      <c r="D25" s="699"/>
      <c r="E25" s="46">
        <f t="shared" si="1"/>
        <v>59</v>
      </c>
    </row>
    <row r="26" spans="1:5">
      <c r="A26" s="46">
        <f t="shared" si="0"/>
        <v>60</v>
      </c>
      <c r="B26" s="201" t="s">
        <v>626</v>
      </c>
      <c r="C26" s="717"/>
      <c r="D26" s="699"/>
      <c r="E26" s="46">
        <f t="shared" si="1"/>
        <v>60</v>
      </c>
    </row>
    <row r="27" spans="1:5">
      <c r="A27" s="46">
        <f t="shared" si="0"/>
        <v>61</v>
      </c>
      <c r="B27" s="201" t="s">
        <v>627</v>
      </c>
      <c r="C27" s="717"/>
      <c r="D27" s="699"/>
      <c r="E27" s="46">
        <f t="shared" si="1"/>
        <v>61</v>
      </c>
    </row>
    <row r="28" spans="1:5">
      <c r="A28" s="46">
        <f t="shared" si="0"/>
        <v>62</v>
      </c>
      <c r="B28" s="201" t="s">
        <v>628</v>
      </c>
      <c r="C28" s="717"/>
      <c r="D28" s="699"/>
      <c r="E28" s="46">
        <f t="shared" si="1"/>
        <v>62</v>
      </c>
    </row>
    <row r="29" spans="1:5">
      <c r="A29" s="46">
        <f t="shared" si="0"/>
        <v>63</v>
      </c>
      <c r="B29" s="201" t="s">
        <v>629</v>
      </c>
      <c r="C29" s="717"/>
      <c r="D29" s="699"/>
      <c r="E29" s="46">
        <f t="shared" si="1"/>
        <v>63</v>
      </c>
    </row>
    <row r="30" spans="1:5">
      <c r="A30" s="46">
        <f t="shared" si="0"/>
        <v>64</v>
      </c>
      <c r="B30" s="201" t="s">
        <v>630</v>
      </c>
      <c r="C30" s="717"/>
      <c r="D30" s="699"/>
      <c r="E30" s="46">
        <f t="shared" si="1"/>
        <v>64</v>
      </c>
    </row>
    <row r="31" spans="1:5">
      <c r="A31" s="46">
        <f t="shared" si="0"/>
        <v>65</v>
      </c>
      <c r="B31" s="201" t="s">
        <v>631</v>
      </c>
      <c r="C31" s="717"/>
      <c r="D31" s="699"/>
      <c r="E31" s="46">
        <f t="shared" si="1"/>
        <v>65</v>
      </c>
    </row>
    <row r="32" spans="1:5" ht="13.8" thickBot="1">
      <c r="A32" s="46">
        <f t="shared" si="0"/>
        <v>66</v>
      </c>
      <c r="B32" s="201" t="s">
        <v>632</v>
      </c>
      <c r="C32" s="717"/>
      <c r="D32" s="699"/>
      <c r="E32" s="46">
        <f t="shared" si="1"/>
        <v>66</v>
      </c>
    </row>
    <row r="33" spans="1:5">
      <c r="A33" s="46">
        <f t="shared" si="0"/>
        <v>67</v>
      </c>
      <c r="B33" s="201" t="s">
        <v>47</v>
      </c>
      <c r="C33" s="660">
        <f>SUM(C11:C32)</f>
        <v>0</v>
      </c>
      <c r="D33" s="654">
        <f>SUM(D11:D32)</f>
        <v>0</v>
      </c>
      <c r="E33" s="46">
        <f t="shared" si="1"/>
        <v>67</v>
      </c>
    </row>
    <row r="34" spans="1:5">
      <c r="A34" s="203" t="s">
        <v>142</v>
      </c>
      <c r="B34" s="198" t="s">
        <v>633</v>
      </c>
      <c r="C34" s="204"/>
      <c r="D34" s="205"/>
      <c r="E34" s="203" t="s">
        <v>142</v>
      </c>
    </row>
    <row r="35" spans="1:5">
      <c r="A35" s="46">
        <v>68</v>
      </c>
      <c r="B35" s="201" t="s">
        <v>634</v>
      </c>
      <c r="C35" s="716" t="s">
        <v>221</v>
      </c>
      <c r="D35" s="712" t="s">
        <v>221</v>
      </c>
      <c r="E35" s="46">
        <v>68</v>
      </c>
    </row>
    <row r="36" spans="1:5">
      <c r="A36" s="46">
        <f>1+A35</f>
        <v>69</v>
      </c>
      <c r="B36" s="201" t="s">
        <v>635</v>
      </c>
      <c r="C36" s="717"/>
      <c r="D36" s="699"/>
      <c r="E36" s="46">
        <f>1+E35</f>
        <v>69</v>
      </c>
    </row>
    <row r="37" spans="1:5">
      <c r="A37" s="46">
        <f>1+A36</f>
        <v>70</v>
      </c>
      <c r="B37" s="201" t="s">
        <v>636</v>
      </c>
      <c r="C37" s="717"/>
      <c r="D37" s="699"/>
      <c r="E37" s="46">
        <f>1+E36</f>
        <v>70</v>
      </c>
    </row>
    <row r="38" spans="1:5" ht="13.8" thickBot="1">
      <c r="A38" s="46">
        <f>1+A37</f>
        <v>71</v>
      </c>
      <c r="B38" s="201" t="s">
        <v>637</v>
      </c>
      <c r="C38" s="717"/>
      <c r="D38" s="699"/>
      <c r="E38" s="46">
        <f>1+E37</f>
        <v>71</v>
      </c>
    </row>
    <row r="39" spans="1:5">
      <c r="A39" s="46">
        <f>1+A38</f>
        <v>72</v>
      </c>
      <c r="B39" s="201" t="s">
        <v>48</v>
      </c>
      <c r="C39" s="660">
        <f>SUM(C35:C38)</f>
        <v>0</v>
      </c>
      <c r="D39" s="654">
        <f>SUM(D35:D38)</f>
        <v>0</v>
      </c>
      <c r="E39" s="46">
        <f>1+E38</f>
        <v>72</v>
      </c>
    </row>
    <row r="40" spans="1:5">
      <c r="A40" s="203" t="s">
        <v>142</v>
      </c>
      <c r="B40" s="198" t="s">
        <v>239</v>
      </c>
      <c r="C40" s="204"/>
      <c r="D40" s="205"/>
      <c r="E40" s="203" t="s">
        <v>142</v>
      </c>
    </row>
    <row r="41" spans="1:5">
      <c r="A41" s="46">
        <v>73</v>
      </c>
      <c r="B41" s="201" t="s">
        <v>638</v>
      </c>
      <c r="C41" s="716" t="s">
        <v>221</v>
      </c>
      <c r="D41" s="698">
        <v>0</v>
      </c>
      <c r="E41" s="46">
        <v>73</v>
      </c>
    </row>
    <row r="42" spans="1:5">
      <c r="A42" s="202">
        <v>74</v>
      </c>
      <c r="B42" s="201" t="s">
        <v>639</v>
      </c>
      <c r="C42" s="717"/>
      <c r="D42" s="699"/>
      <c r="E42" s="202">
        <v>74</v>
      </c>
    </row>
    <row r="43" spans="1:5">
      <c r="A43" s="202">
        <v>75</v>
      </c>
      <c r="B43" s="201" t="s">
        <v>640</v>
      </c>
      <c r="C43" s="717"/>
      <c r="D43" s="699"/>
      <c r="E43" s="202">
        <v>75</v>
      </c>
    </row>
    <row r="44" spans="1:5">
      <c r="A44" s="202">
        <f>1+A43</f>
        <v>76</v>
      </c>
      <c r="B44" s="201" t="s">
        <v>641</v>
      </c>
      <c r="C44" s="717"/>
      <c r="D44" s="699"/>
      <c r="E44" s="202">
        <f>1+E43</f>
        <v>76</v>
      </c>
    </row>
    <row r="45" spans="1:5">
      <c r="A45" s="202">
        <f>1+A44</f>
        <v>77</v>
      </c>
      <c r="B45" s="201" t="s">
        <v>642</v>
      </c>
      <c r="C45" s="717"/>
      <c r="D45" s="699"/>
      <c r="E45" s="202">
        <f>1+E44</f>
        <v>77</v>
      </c>
    </row>
    <row r="46" spans="1:5">
      <c r="A46" s="202">
        <f>1+A45</f>
        <v>78</v>
      </c>
      <c r="B46" s="201" t="s">
        <v>643</v>
      </c>
      <c r="C46" s="717"/>
      <c r="D46" s="699"/>
      <c r="E46" s="202">
        <f>1+E45</f>
        <v>78</v>
      </c>
    </row>
    <row r="47" spans="1:5">
      <c r="A47" s="202">
        <v>79</v>
      </c>
      <c r="B47" s="201" t="s">
        <v>458</v>
      </c>
      <c r="C47" s="760"/>
      <c r="D47" s="719"/>
      <c r="E47" s="202">
        <v>79</v>
      </c>
    </row>
    <row r="48" spans="1:5">
      <c r="A48" s="202">
        <v>80</v>
      </c>
      <c r="B48" s="201" t="s">
        <v>622</v>
      </c>
      <c r="C48" s="717"/>
      <c r="D48" s="713"/>
      <c r="E48" s="202">
        <v>80</v>
      </c>
    </row>
    <row r="49" spans="1:5">
      <c r="A49" s="202">
        <v>81</v>
      </c>
      <c r="B49" s="819" t="s">
        <v>892</v>
      </c>
      <c r="C49" s="717"/>
      <c r="D49" s="713"/>
      <c r="E49" s="202">
        <v>81</v>
      </c>
    </row>
    <row r="50" spans="1:5">
      <c r="A50" s="202">
        <v>82</v>
      </c>
      <c r="B50" s="201" t="s">
        <v>644</v>
      </c>
      <c r="C50" s="717"/>
      <c r="D50" s="713"/>
      <c r="E50" s="202">
        <v>82</v>
      </c>
    </row>
    <row r="51" spans="1:5">
      <c r="A51" s="202">
        <f>1+A50</f>
        <v>83</v>
      </c>
      <c r="B51" s="819" t="s">
        <v>893</v>
      </c>
      <c r="C51" s="717"/>
      <c r="D51" s="713"/>
      <c r="E51" s="202">
        <f>1+E50</f>
        <v>83</v>
      </c>
    </row>
    <row r="52" spans="1:5">
      <c r="A52" s="202">
        <f>1+A51</f>
        <v>84</v>
      </c>
      <c r="B52" s="201" t="s">
        <v>645</v>
      </c>
      <c r="C52" s="717"/>
      <c r="D52" s="713"/>
      <c r="E52" s="202">
        <f>1+E51</f>
        <v>84</v>
      </c>
    </row>
    <row r="53" spans="1:5">
      <c r="A53" s="202">
        <f>1+A52</f>
        <v>85</v>
      </c>
      <c r="B53" s="201" t="s">
        <v>646</v>
      </c>
      <c r="C53" s="717"/>
      <c r="D53" s="713"/>
      <c r="E53" s="202">
        <f>1+E52</f>
        <v>85</v>
      </c>
    </row>
    <row r="54" spans="1:5">
      <c r="A54" s="202">
        <v>86</v>
      </c>
      <c r="B54" s="201" t="s">
        <v>647</v>
      </c>
      <c r="C54" s="717"/>
      <c r="D54" s="713"/>
      <c r="E54" s="202">
        <v>86</v>
      </c>
    </row>
    <row r="55" spans="1:5">
      <c r="A55" s="202">
        <v>87</v>
      </c>
      <c r="B55" s="201" t="s">
        <v>648</v>
      </c>
      <c r="C55" s="717"/>
      <c r="D55" s="713"/>
      <c r="E55" s="202">
        <v>87</v>
      </c>
    </row>
    <row r="56" spans="1:5">
      <c r="A56" s="202">
        <v>88</v>
      </c>
      <c r="B56" s="201" t="s">
        <v>649</v>
      </c>
      <c r="C56" s="761"/>
      <c r="D56" s="762"/>
      <c r="E56" s="202">
        <v>88</v>
      </c>
    </row>
    <row r="57" spans="1:5" ht="13.8" thickBot="1">
      <c r="A57" s="210">
        <f>1+A56</f>
        <v>89</v>
      </c>
      <c r="B57" s="188" t="s">
        <v>650</v>
      </c>
      <c r="C57" s="763"/>
      <c r="D57" s="764"/>
      <c r="E57" s="210">
        <f>1+E56</f>
        <v>89</v>
      </c>
    </row>
    <row r="58" spans="1:5" ht="24" customHeight="1">
      <c r="A58" s="471" t="s">
        <v>29</v>
      </c>
      <c r="B58" s="461"/>
      <c r="C58" s="369"/>
      <c r="D58" s="369"/>
      <c r="E58" s="461"/>
    </row>
    <row r="59" spans="1:5">
      <c r="A59" s="29"/>
      <c r="B59" s="29"/>
      <c r="C59" s="29"/>
      <c r="D59" s="29"/>
      <c r="E59" s="29"/>
    </row>
    <row r="60" spans="1:5">
      <c r="A60" s="29"/>
      <c r="B60" s="29"/>
      <c r="C60" s="29"/>
      <c r="D60" s="29"/>
      <c r="E60" s="29"/>
    </row>
    <row r="61" spans="1:5">
      <c r="A61" s="29"/>
      <c r="B61" s="29"/>
      <c r="C61" s="29"/>
      <c r="D61" s="29"/>
      <c r="E61" s="29"/>
    </row>
    <row r="62" spans="1:5">
      <c r="A62" s="29"/>
      <c r="B62" s="31"/>
      <c r="C62" s="29"/>
      <c r="D62" s="29"/>
      <c r="E62" s="29"/>
    </row>
  </sheetData>
  <sheetProtection algorithmName="SHA-512" hashValue="f4+JuCs+TwkaztzRxNDoEWluak8DvOCfhXQne2In1UkXH3xyB8sTC1LmvEb9N9H7gRZU1AslBEiAW2DkYHvXXQ==" saltValue="/ERhqRvEnc3cCo+gKifUzw==" spinCount="100000" sheet="1" objects="1" scenarios="1"/>
  <mergeCells count="1">
    <mergeCell ref="B5:B6"/>
  </mergeCells>
  <printOptions horizontalCentered="1"/>
  <pageMargins left="0.67" right="0.9" top="0.67" bottom="0" header="0.5" footer="0.25"/>
  <pageSetup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autoPageBreaks="0"/>
  </sheetPr>
  <dimension ref="A1:E62"/>
  <sheetViews>
    <sheetView showOutlineSymbols="0" zoomScale="90" zoomScaleNormal="90" workbookViewId="0">
      <selection activeCell="A2" sqref="A2"/>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1023</v>
      </c>
    </row>
    <row r="3" spans="1:5" ht="17.25" customHeight="1">
      <c r="A3" s="214" t="s">
        <v>603</v>
      </c>
      <c r="B3" s="101"/>
      <c r="C3" s="101"/>
      <c r="D3" s="101"/>
      <c r="E3" s="101"/>
    </row>
    <row r="4" spans="1:5" ht="7.5" customHeight="1" thickBot="1">
      <c r="A4" s="215"/>
      <c r="B4" s="215"/>
      <c r="C4" s="215"/>
      <c r="D4" s="215"/>
      <c r="E4" s="215"/>
    </row>
    <row r="5" spans="1:5">
      <c r="A5" s="247" t="s">
        <v>136</v>
      </c>
      <c r="B5" s="977" t="s">
        <v>216</v>
      </c>
      <c r="C5" s="247" t="s">
        <v>526</v>
      </c>
      <c r="D5" s="247" t="s">
        <v>527</v>
      </c>
      <c r="E5" s="247" t="s">
        <v>136</v>
      </c>
    </row>
    <row r="6" spans="1:5">
      <c r="A6" s="248" t="s">
        <v>137</v>
      </c>
      <c r="B6" s="978"/>
      <c r="C6" s="248" t="s">
        <v>528</v>
      </c>
      <c r="D6" s="248" t="s">
        <v>528</v>
      </c>
      <c r="E6" s="248" t="s">
        <v>137</v>
      </c>
    </row>
    <row r="7" spans="1:5" ht="13.8" thickBot="1">
      <c r="A7" s="253"/>
      <c r="B7" s="253" t="s">
        <v>138</v>
      </c>
      <c r="C7" s="253" t="s">
        <v>139</v>
      </c>
      <c r="D7" s="253" t="s">
        <v>140</v>
      </c>
      <c r="E7" s="253"/>
    </row>
    <row r="8" spans="1:5">
      <c r="A8" s="193" t="s">
        <v>142</v>
      </c>
      <c r="B8" s="211" t="s">
        <v>604</v>
      </c>
      <c r="C8" s="213"/>
      <c r="D8" s="213"/>
      <c r="E8" s="193" t="s">
        <v>142</v>
      </c>
    </row>
    <row r="9" spans="1:5">
      <c r="A9" s="197" t="s">
        <v>142</v>
      </c>
      <c r="B9" s="198" t="s">
        <v>605</v>
      </c>
      <c r="C9" s="213"/>
      <c r="D9" s="213"/>
      <c r="E9" s="197" t="s">
        <v>142</v>
      </c>
    </row>
    <row r="10" spans="1:5">
      <c r="A10" s="197" t="s">
        <v>142</v>
      </c>
      <c r="B10" s="198" t="s">
        <v>617</v>
      </c>
      <c r="C10" s="213"/>
      <c r="D10" s="213"/>
      <c r="E10" s="197" t="s">
        <v>142</v>
      </c>
    </row>
    <row r="11" spans="1:5">
      <c r="A11" s="46">
        <v>90</v>
      </c>
      <c r="B11" s="201" t="s">
        <v>651</v>
      </c>
      <c r="C11" s="716" t="s">
        <v>221</v>
      </c>
      <c r="D11" s="712">
        <v>0</v>
      </c>
      <c r="E11" s="46">
        <v>90</v>
      </c>
    </row>
    <row r="12" spans="1:5" ht="13.8" thickBot="1">
      <c r="A12" s="46">
        <f>1+A11</f>
        <v>91</v>
      </c>
      <c r="B12" s="819" t="s">
        <v>891</v>
      </c>
      <c r="C12" s="717"/>
      <c r="D12" s="699"/>
      <c r="E12" s="46">
        <f>1+E11</f>
        <v>91</v>
      </c>
    </row>
    <row r="13" spans="1:5">
      <c r="A13" s="46">
        <f>1+A12</f>
        <v>92</v>
      </c>
      <c r="B13" s="201" t="s">
        <v>49</v>
      </c>
      <c r="C13" s="660">
        <f>SUM('22 '!C41:C57)+SUM('23 '!C11:C12)</f>
        <v>0</v>
      </c>
      <c r="D13" s="660">
        <f>SUM('22 '!D41:D57)+SUM('23 '!D11:D12)</f>
        <v>0</v>
      </c>
      <c r="E13" s="46">
        <f>1+E12</f>
        <v>92</v>
      </c>
    </row>
    <row r="14" spans="1:5">
      <c r="A14" s="203" t="s">
        <v>142</v>
      </c>
      <c r="B14" s="198" t="s">
        <v>652</v>
      </c>
      <c r="C14" s="204"/>
      <c r="D14" s="205"/>
      <c r="E14" s="203" t="s">
        <v>142</v>
      </c>
    </row>
    <row r="15" spans="1:5">
      <c r="A15" s="46">
        <v>93</v>
      </c>
      <c r="B15" s="201" t="s">
        <v>653</v>
      </c>
      <c r="C15" s="716" t="s">
        <v>221</v>
      </c>
      <c r="D15" s="712">
        <v>0</v>
      </c>
      <c r="E15" s="46">
        <v>93</v>
      </c>
    </row>
    <row r="16" spans="1:5">
      <c r="A16" s="46">
        <f t="shared" ref="A16:A36" si="0">1+A15</f>
        <v>94</v>
      </c>
      <c r="B16" s="201" t="s">
        <v>654</v>
      </c>
      <c r="C16" s="717"/>
      <c r="D16" s="713"/>
      <c r="E16" s="46">
        <f t="shared" ref="E16:E36" si="1">1+E15</f>
        <v>94</v>
      </c>
    </row>
    <row r="17" spans="1:5">
      <c r="A17" s="46">
        <f t="shared" si="0"/>
        <v>95</v>
      </c>
      <c r="B17" s="201" t="s">
        <v>655</v>
      </c>
      <c r="C17" s="717"/>
      <c r="D17" s="713"/>
      <c r="E17" s="46">
        <f t="shared" si="1"/>
        <v>95</v>
      </c>
    </row>
    <row r="18" spans="1:5">
      <c r="A18" s="46">
        <f t="shared" si="0"/>
        <v>96</v>
      </c>
      <c r="B18" s="201" t="s">
        <v>656</v>
      </c>
      <c r="C18" s="717"/>
      <c r="D18" s="713"/>
      <c r="E18" s="46">
        <f t="shared" si="1"/>
        <v>96</v>
      </c>
    </row>
    <row r="19" spans="1:5">
      <c r="A19" s="46">
        <f t="shared" si="0"/>
        <v>97</v>
      </c>
      <c r="B19" s="201" t="s">
        <v>657</v>
      </c>
      <c r="C19" s="717"/>
      <c r="D19" s="713"/>
      <c r="E19" s="46">
        <f t="shared" si="1"/>
        <v>97</v>
      </c>
    </row>
    <row r="20" spans="1:5">
      <c r="A20" s="46">
        <f t="shared" si="0"/>
        <v>98</v>
      </c>
      <c r="B20" s="201" t="s">
        <v>658</v>
      </c>
      <c r="C20" s="717"/>
      <c r="D20" s="713"/>
      <c r="E20" s="46">
        <f t="shared" si="1"/>
        <v>98</v>
      </c>
    </row>
    <row r="21" spans="1:5">
      <c r="A21" s="46">
        <f t="shared" si="0"/>
        <v>99</v>
      </c>
      <c r="B21" s="201" t="s">
        <v>819</v>
      </c>
      <c r="C21" s="717"/>
      <c r="D21" s="713"/>
      <c r="E21" s="46">
        <f t="shared" si="1"/>
        <v>99</v>
      </c>
    </row>
    <row r="22" spans="1:5">
      <c r="A22" s="46">
        <f t="shared" si="0"/>
        <v>100</v>
      </c>
      <c r="B22" s="201" t="s">
        <v>659</v>
      </c>
      <c r="C22" s="717"/>
      <c r="D22" s="713"/>
      <c r="E22" s="46">
        <f t="shared" si="1"/>
        <v>100</v>
      </c>
    </row>
    <row r="23" spans="1:5">
      <c r="A23" s="46">
        <f t="shared" si="0"/>
        <v>101</v>
      </c>
      <c r="B23" s="201" t="s">
        <v>660</v>
      </c>
      <c r="C23" s="717"/>
      <c r="D23" s="713"/>
      <c r="E23" s="46">
        <f t="shared" si="1"/>
        <v>101</v>
      </c>
    </row>
    <row r="24" spans="1:5">
      <c r="A24" s="46">
        <f t="shared" si="0"/>
        <v>102</v>
      </c>
      <c r="B24" s="819" t="s">
        <v>889</v>
      </c>
      <c r="C24" s="717"/>
      <c r="D24" s="713"/>
      <c r="E24" s="46">
        <f t="shared" si="1"/>
        <v>102</v>
      </c>
    </row>
    <row r="25" spans="1:5">
      <c r="A25" s="46">
        <f t="shared" si="0"/>
        <v>103</v>
      </c>
      <c r="B25" s="819" t="s">
        <v>890</v>
      </c>
      <c r="C25" s="717"/>
      <c r="D25" s="713"/>
      <c r="E25" s="46">
        <f t="shared" si="1"/>
        <v>103</v>
      </c>
    </row>
    <row r="26" spans="1:5">
      <c r="A26" s="46">
        <f t="shared" si="0"/>
        <v>104</v>
      </c>
      <c r="B26" s="201" t="s">
        <v>661</v>
      </c>
      <c r="C26" s="717"/>
      <c r="D26" s="713"/>
      <c r="E26" s="46">
        <f t="shared" si="1"/>
        <v>104</v>
      </c>
    </row>
    <row r="27" spans="1:5">
      <c r="A27" s="46">
        <f t="shared" si="0"/>
        <v>105</v>
      </c>
      <c r="B27" s="201" t="s">
        <v>662</v>
      </c>
      <c r="C27" s="717"/>
      <c r="D27" s="713"/>
      <c r="E27" s="46">
        <f t="shared" si="1"/>
        <v>105</v>
      </c>
    </row>
    <row r="28" spans="1:5">
      <c r="A28" s="46">
        <f t="shared" si="0"/>
        <v>106</v>
      </c>
      <c r="B28" s="201" t="s">
        <v>663</v>
      </c>
      <c r="C28" s="717"/>
      <c r="D28" s="713"/>
      <c r="E28" s="46">
        <f t="shared" si="1"/>
        <v>106</v>
      </c>
    </row>
    <row r="29" spans="1:5">
      <c r="A29" s="46">
        <f t="shared" si="0"/>
        <v>107</v>
      </c>
      <c r="B29" s="201" t="s">
        <v>664</v>
      </c>
      <c r="C29" s="717"/>
      <c r="D29" s="713"/>
      <c r="E29" s="46">
        <f t="shared" si="1"/>
        <v>107</v>
      </c>
    </row>
    <row r="30" spans="1:5">
      <c r="A30" s="46">
        <f t="shared" si="0"/>
        <v>108</v>
      </c>
      <c r="B30" s="201" t="s">
        <v>665</v>
      </c>
      <c r="C30" s="717"/>
      <c r="D30" s="713"/>
      <c r="E30" s="46">
        <f t="shared" si="1"/>
        <v>108</v>
      </c>
    </row>
    <row r="31" spans="1:5">
      <c r="A31" s="46">
        <f t="shared" si="0"/>
        <v>109</v>
      </c>
      <c r="B31" s="201" t="s">
        <v>666</v>
      </c>
      <c r="C31" s="717"/>
      <c r="D31" s="713"/>
      <c r="E31" s="46">
        <f t="shared" si="1"/>
        <v>109</v>
      </c>
    </row>
    <row r="32" spans="1:5">
      <c r="A32" s="46">
        <f t="shared" si="0"/>
        <v>110</v>
      </c>
      <c r="B32" s="201" t="s">
        <v>667</v>
      </c>
      <c r="C32" s="717"/>
      <c r="D32" s="713"/>
      <c r="E32" s="46">
        <f t="shared" si="1"/>
        <v>110</v>
      </c>
    </row>
    <row r="33" spans="1:5">
      <c r="A33" s="46">
        <f t="shared" si="0"/>
        <v>111</v>
      </c>
      <c r="B33" s="201" t="s">
        <v>668</v>
      </c>
      <c r="C33" s="717"/>
      <c r="D33" s="713"/>
      <c r="E33" s="46">
        <f t="shared" si="1"/>
        <v>111</v>
      </c>
    </row>
    <row r="34" spans="1:5">
      <c r="A34" s="46">
        <f t="shared" si="0"/>
        <v>112</v>
      </c>
      <c r="B34" s="201" t="s">
        <v>669</v>
      </c>
      <c r="C34" s="717"/>
      <c r="D34" s="713"/>
      <c r="E34" s="46">
        <f t="shared" si="1"/>
        <v>112</v>
      </c>
    </row>
    <row r="35" spans="1:5" ht="13.8" thickBot="1">
      <c r="A35" s="46">
        <f t="shared" si="0"/>
        <v>113</v>
      </c>
      <c r="B35" s="201" t="s">
        <v>670</v>
      </c>
      <c r="C35" s="717"/>
      <c r="D35" s="713"/>
      <c r="E35" s="46">
        <f t="shared" si="1"/>
        <v>113</v>
      </c>
    </row>
    <row r="36" spans="1:5">
      <c r="A36" s="46">
        <f t="shared" si="0"/>
        <v>114</v>
      </c>
      <c r="B36" s="201" t="s">
        <v>50</v>
      </c>
      <c r="C36" s="660">
        <f>SUM(C15:C35)</f>
        <v>0</v>
      </c>
      <c r="D36" s="655">
        <f>SUM(D15:D35)</f>
        <v>0</v>
      </c>
      <c r="E36" s="46">
        <f t="shared" si="1"/>
        <v>114</v>
      </c>
    </row>
    <row r="37" spans="1:5">
      <c r="A37" s="203" t="s">
        <v>142</v>
      </c>
      <c r="B37" s="198" t="s">
        <v>671</v>
      </c>
      <c r="C37" s="204"/>
      <c r="D37" s="205"/>
      <c r="E37" s="203" t="s">
        <v>142</v>
      </c>
    </row>
    <row r="38" spans="1:5">
      <c r="A38" s="46">
        <v>115</v>
      </c>
      <c r="B38" s="201" t="s">
        <v>672</v>
      </c>
      <c r="C38" s="716" t="s">
        <v>221</v>
      </c>
      <c r="D38" s="712" t="s">
        <v>221</v>
      </c>
      <c r="E38" s="46">
        <v>115</v>
      </c>
    </row>
    <row r="39" spans="1:5">
      <c r="A39" s="46">
        <f t="shared" ref="A39:A53" si="2">1+A38</f>
        <v>116</v>
      </c>
      <c r="B39" s="201" t="s">
        <v>673</v>
      </c>
      <c r="C39" s="717"/>
      <c r="D39" s="713"/>
      <c r="E39" s="46">
        <f t="shared" ref="E39:E53" si="3">1+E38</f>
        <v>116</v>
      </c>
    </row>
    <row r="40" spans="1:5">
      <c r="A40" s="46">
        <f t="shared" si="2"/>
        <v>117</v>
      </c>
      <c r="B40" s="201" t="s">
        <v>674</v>
      </c>
      <c r="C40" s="717"/>
      <c r="D40" s="713"/>
      <c r="E40" s="46">
        <f t="shared" si="3"/>
        <v>117</v>
      </c>
    </row>
    <row r="41" spans="1:5">
      <c r="A41" s="46">
        <f t="shared" si="2"/>
        <v>118</v>
      </c>
      <c r="B41" s="201" t="s">
        <v>675</v>
      </c>
      <c r="C41" s="717"/>
      <c r="D41" s="713"/>
      <c r="E41" s="46">
        <f t="shared" si="3"/>
        <v>118</v>
      </c>
    </row>
    <row r="42" spans="1:5">
      <c r="A42" s="46">
        <f t="shared" si="2"/>
        <v>119</v>
      </c>
      <c r="B42" s="201" t="s">
        <v>676</v>
      </c>
      <c r="C42" s="717"/>
      <c r="D42" s="713"/>
      <c r="E42" s="46">
        <f t="shared" si="3"/>
        <v>119</v>
      </c>
    </row>
    <row r="43" spans="1:5">
      <c r="A43" s="46">
        <f t="shared" si="2"/>
        <v>120</v>
      </c>
      <c r="B43" s="819" t="s">
        <v>888</v>
      </c>
      <c r="C43" s="717"/>
      <c r="D43" s="713"/>
      <c r="E43" s="46">
        <f t="shared" si="3"/>
        <v>120</v>
      </c>
    </row>
    <row r="44" spans="1:5">
      <c r="A44" s="202">
        <f t="shared" si="2"/>
        <v>121</v>
      </c>
      <c r="B44" s="201" t="s">
        <v>677</v>
      </c>
      <c r="C44" s="717"/>
      <c r="D44" s="713"/>
      <c r="E44" s="202">
        <f t="shared" si="3"/>
        <v>121</v>
      </c>
    </row>
    <row r="45" spans="1:5">
      <c r="A45" s="202">
        <f t="shared" si="2"/>
        <v>122</v>
      </c>
      <c r="B45" s="201" t="s">
        <v>678</v>
      </c>
      <c r="C45" s="717"/>
      <c r="D45" s="713"/>
      <c r="E45" s="202">
        <f t="shared" si="3"/>
        <v>122</v>
      </c>
    </row>
    <row r="46" spans="1:5">
      <c r="A46" s="202">
        <f t="shared" si="2"/>
        <v>123</v>
      </c>
      <c r="B46" s="201" t="s">
        <v>679</v>
      </c>
      <c r="C46" s="717"/>
      <c r="D46" s="713"/>
      <c r="E46" s="202">
        <f t="shared" si="3"/>
        <v>123</v>
      </c>
    </row>
    <row r="47" spans="1:5">
      <c r="A47" s="202">
        <f t="shared" si="2"/>
        <v>124</v>
      </c>
      <c r="B47" s="201" t="s">
        <v>680</v>
      </c>
      <c r="C47" s="717"/>
      <c r="D47" s="713"/>
      <c r="E47" s="202">
        <f t="shared" si="3"/>
        <v>124</v>
      </c>
    </row>
    <row r="48" spans="1:5">
      <c r="A48" s="202">
        <f t="shared" si="2"/>
        <v>125</v>
      </c>
      <c r="B48" s="201" t="s">
        <v>681</v>
      </c>
      <c r="C48" s="717"/>
      <c r="D48" s="713"/>
      <c r="E48" s="202">
        <f t="shared" si="3"/>
        <v>125</v>
      </c>
    </row>
    <row r="49" spans="1:5">
      <c r="A49" s="202">
        <f t="shared" si="2"/>
        <v>126</v>
      </c>
      <c r="B49" s="201" t="s">
        <v>682</v>
      </c>
      <c r="C49" s="717"/>
      <c r="D49" s="713"/>
      <c r="E49" s="202">
        <f t="shared" si="3"/>
        <v>126</v>
      </c>
    </row>
    <row r="50" spans="1:5">
      <c r="A50" s="202">
        <f t="shared" si="2"/>
        <v>127</v>
      </c>
      <c r="B50" s="201" t="s">
        <v>213</v>
      </c>
      <c r="C50" s="717"/>
      <c r="D50" s="713"/>
      <c r="E50" s="202">
        <f t="shared" si="3"/>
        <v>127</v>
      </c>
    </row>
    <row r="51" spans="1:5">
      <c r="A51" s="202">
        <f t="shared" si="2"/>
        <v>128</v>
      </c>
      <c r="B51" s="201" t="s">
        <v>683</v>
      </c>
      <c r="C51" s="717"/>
      <c r="D51" s="713"/>
      <c r="E51" s="202">
        <f t="shared" si="3"/>
        <v>128</v>
      </c>
    </row>
    <row r="52" spans="1:5" ht="13.8" thickBot="1">
      <c r="A52" s="202">
        <f t="shared" si="2"/>
        <v>129</v>
      </c>
      <c r="B52" s="201" t="s">
        <v>684</v>
      </c>
      <c r="C52" s="717"/>
      <c r="D52" s="713"/>
      <c r="E52" s="202">
        <f t="shared" si="3"/>
        <v>129</v>
      </c>
    </row>
    <row r="53" spans="1:5">
      <c r="A53" s="46">
        <f t="shared" si="2"/>
        <v>130</v>
      </c>
      <c r="B53" s="201" t="s">
        <v>51</v>
      </c>
      <c r="C53" s="660">
        <f>SUM(C38:C52)</f>
        <v>0</v>
      </c>
      <c r="D53" s="660">
        <f>SUM(D38:D52)</f>
        <v>0</v>
      </c>
      <c r="E53" s="46">
        <f t="shared" si="3"/>
        <v>130</v>
      </c>
    </row>
    <row r="54" spans="1:5">
      <c r="A54" s="203"/>
      <c r="B54" s="198" t="s">
        <v>685</v>
      </c>
      <c r="C54" s="204"/>
      <c r="D54" s="205"/>
      <c r="E54" s="203"/>
    </row>
    <row r="55" spans="1:5">
      <c r="A55" s="202">
        <v>131</v>
      </c>
      <c r="B55" s="201" t="s">
        <v>686</v>
      </c>
      <c r="C55" s="716" t="s">
        <v>221</v>
      </c>
      <c r="D55" s="712" t="s">
        <v>221</v>
      </c>
      <c r="E55" s="202">
        <v>131</v>
      </c>
    </row>
    <row r="56" spans="1:5" ht="13.8" thickBot="1">
      <c r="A56" s="202">
        <v>132</v>
      </c>
      <c r="B56" s="201" t="s">
        <v>687</v>
      </c>
      <c r="C56" s="765"/>
      <c r="D56" s="766"/>
      <c r="E56" s="202">
        <v>132</v>
      </c>
    </row>
    <row r="57" spans="1:5" ht="13.8" thickBot="1">
      <c r="A57" s="210">
        <v>133</v>
      </c>
      <c r="B57" s="188" t="s">
        <v>52</v>
      </c>
      <c r="C57" s="664">
        <f>SUM(C55:C56)</f>
        <v>0</v>
      </c>
      <c r="D57" s="664">
        <f>SUM(D55:D56)</f>
        <v>0</v>
      </c>
      <c r="E57" s="210">
        <v>133</v>
      </c>
    </row>
    <row r="58" spans="1:5" ht="17.399999999999999">
      <c r="A58" s="471" t="s">
        <v>145</v>
      </c>
      <c r="B58" s="318"/>
      <c r="C58" s="318"/>
      <c r="D58" s="101"/>
      <c r="E58" s="318"/>
    </row>
    <row r="62" spans="1:5">
      <c r="B62" s="31"/>
    </row>
  </sheetData>
  <sheetProtection algorithmName="SHA-512" hashValue="h3Ba2h9wUBPZdbflvgB3wfGUmyCJid2SmAAjvSDaV7XDXTW1YOD/TIa9rR4UPcCRa6EcMtbvU//8uW3cWAmbaA==" saltValue="not5Lu7o6h50ZyvlXDUPAg==" spinCount="100000" sheet="1" objects="1" scenarios="1"/>
  <mergeCells count="1">
    <mergeCell ref="B5:B6"/>
  </mergeCells>
  <printOptions horizontalCentered="1"/>
  <pageMargins left="0.67" right="0.9" top="0.67" bottom="0" header="0.5" footer="0.25"/>
  <pageSetup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sheetPr>
  <dimension ref="A1:E62"/>
  <sheetViews>
    <sheetView showGridLines="0" showOutlineSymbols="0" zoomScale="90" zoomScaleNormal="90" workbookViewId="0">
      <selection activeCell="A2" sqref="A2"/>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1022</v>
      </c>
    </row>
    <row r="2" spans="1:5" ht="11.25" customHeight="1"/>
    <row r="3" spans="1:5" ht="18.75" customHeight="1">
      <c r="A3" s="214" t="s">
        <v>603</v>
      </c>
      <c r="B3" s="216"/>
      <c r="C3" s="101"/>
      <c r="D3" s="101"/>
      <c r="E3" s="101"/>
    </row>
    <row r="4" spans="1:5" ht="9" customHeight="1" thickBot="1">
      <c r="A4" s="215"/>
      <c r="B4" s="215"/>
      <c r="C4" s="215"/>
      <c r="D4" s="215"/>
      <c r="E4" s="215"/>
    </row>
    <row r="5" spans="1:5">
      <c r="A5" s="247" t="s">
        <v>136</v>
      </c>
      <c r="B5" s="975" t="s">
        <v>216</v>
      </c>
      <c r="C5" s="247" t="s">
        <v>526</v>
      </c>
      <c r="D5" s="247" t="s">
        <v>527</v>
      </c>
      <c r="E5" s="247" t="s">
        <v>136</v>
      </c>
    </row>
    <row r="6" spans="1:5">
      <c r="A6" s="248" t="s">
        <v>137</v>
      </c>
      <c r="B6" s="976"/>
      <c r="C6" s="248" t="s">
        <v>528</v>
      </c>
      <c r="D6" s="248" t="s">
        <v>528</v>
      </c>
      <c r="E6" s="248" t="s">
        <v>137</v>
      </c>
    </row>
    <row r="7" spans="1:5" ht="13.8" thickBot="1">
      <c r="A7" s="253"/>
      <c r="B7" s="251" t="s">
        <v>138</v>
      </c>
      <c r="C7" s="253" t="s">
        <v>139</v>
      </c>
      <c r="D7" s="253" t="s">
        <v>140</v>
      </c>
      <c r="E7" s="253"/>
    </row>
    <row r="8" spans="1:5">
      <c r="A8" s="193" t="s">
        <v>142</v>
      </c>
      <c r="B8" s="194" t="s">
        <v>604</v>
      </c>
      <c r="C8" s="196"/>
      <c r="D8" s="196"/>
      <c r="E8" s="193" t="s">
        <v>142</v>
      </c>
    </row>
    <row r="9" spans="1:5">
      <c r="A9" s="197" t="s">
        <v>142</v>
      </c>
      <c r="B9" s="198" t="s">
        <v>605</v>
      </c>
      <c r="C9" s="213"/>
      <c r="D9" s="213"/>
      <c r="E9" s="197" t="s">
        <v>142</v>
      </c>
    </row>
    <row r="10" spans="1:5">
      <c r="A10" s="197" t="s">
        <v>142</v>
      </c>
      <c r="B10" s="198" t="s">
        <v>688</v>
      </c>
      <c r="C10" s="213"/>
      <c r="D10" s="213"/>
      <c r="E10" s="197" t="s">
        <v>142</v>
      </c>
    </row>
    <row r="11" spans="1:5">
      <c r="A11" s="46">
        <v>134</v>
      </c>
      <c r="B11" s="201" t="s">
        <v>689</v>
      </c>
      <c r="C11" s="716" t="s">
        <v>221</v>
      </c>
      <c r="D11" s="712">
        <v>0</v>
      </c>
      <c r="E11" s="46">
        <v>134</v>
      </c>
    </row>
    <row r="12" spans="1:5">
      <c r="A12" s="46">
        <f t="shared" ref="A12:A22" si="0">1+A11</f>
        <v>135</v>
      </c>
      <c r="B12" s="201" t="s">
        <v>690</v>
      </c>
      <c r="C12" s="717"/>
      <c r="D12" s="713"/>
      <c r="E12" s="46">
        <f t="shared" ref="E12:E22" si="1">1+E11</f>
        <v>135</v>
      </c>
    </row>
    <row r="13" spans="1:5">
      <c r="A13" s="46">
        <f t="shared" si="0"/>
        <v>136</v>
      </c>
      <c r="B13" s="201" t="s">
        <v>691</v>
      </c>
      <c r="C13" s="717"/>
      <c r="D13" s="713"/>
      <c r="E13" s="46">
        <f t="shared" si="1"/>
        <v>136</v>
      </c>
    </row>
    <row r="14" spans="1:5">
      <c r="A14" s="46">
        <f t="shared" si="0"/>
        <v>137</v>
      </c>
      <c r="B14" s="201" t="s">
        <v>692</v>
      </c>
      <c r="C14" s="717"/>
      <c r="D14" s="713"/>
      <c r="E14" s="46">
        <f t="shared" si="1"/>
        <v>137</v>
      </c>
    </row>
    <row r="15" spans="1:5">
      <c r="A15" s="46">
        <f t="shared" si="0"/>
        <v>138</v>
      </c>
      <c r="B15" s="201" t="s">
        <v>693</v>
      </c>
      <c r="C15" s="717"/>
      <c r="D15" s="713"/>
      <c r="E15" s="46">
        <f t="shared" si="1"/>
        <v>138</v>
      </c>
    </row>
    <row r="16" spans="1:5">
      <c r="A16" s="46">
        <f t="shared" si="0"/>
        <v>139</v>
      </c>
      <c r="B16" s="201" t="s">
        <v>694</v>
      </c>
      <c r="C16" s="717"/>
      <c r="D16" s="713"/>
      <c r="E16" s="46">
        <f t="shared" si="1"/>
        <v>139</v>
      </c>
    </row>
    <row r="17" spans="1:5">
      <c r="A17" s="46">
        <f t="shared" si="0"/>
        <v>140</v>
      </c>
      <c r="B17" s="201" t="s">
        <v>695</v>
      </c>
      <c r="C17" s="717"/>
      <c r="D17" s="713"/>
      <c r="E17" s="46">
        <f t="shared" si="1"/>
        <v>140</v>
      </c>
    </row>
    <row r="18" spans="1:5">
      <c r="A18" s="46">
        <f t="shared" si="0"/>
        <v>141</v>
      </c>
      <c r="B18" s="201" t="s">
        <v>818</v>
      </c>
      <c r="C18" s="717"/>
      <c r="D18" s="713"/>
      <c r="E18" s="46">
        <f t="shared" si="1"/>
        <v>141</v>
      </c>
    </row>
    <row r="19" spans="1:5">
      <c r="A19" s="46">
        <f t="shared" si="0"/>
        <v>142</v>
      </c>
      <c r="B19" s="201" t="s">
        <v>696</v>
      </c>
      <c r="C19" s="717"/>
      <c r="D19" s="713"/>
      <c r="E19" s="46">
        <f t="shared" si="1"/>
        <v>142</v>
      </c>
    </row>
    <row r="20" spans="1:5">
      <c r="A20" s="46">
        <f t="shared" si="0"/>
        <v>143</v>
      </c>
      <c r="B20" s="819" t="s">
        <v>897</v>
      </c>
      <c r="C20" s="717"/>
      <c r="D20" s="713"/>
      <c r="E20" s="46">
        <f t="shared" si="1"/>
        <v>143</v>
      </c>
    </row>
    <row r="21" spans="1:5">
      <c r="A21" s="46">
        <f t="shared" si="0"/>
        <v>144</v>
      </c>
      <c r="B21" s="201" t="s">
        <v>697</v>
      </c>
      <c r="C21" s="717"/>
      <c r="D21" s="713"/>
      <c r="E21" s="46">
        <f t="shared" si="1"/>
        <v>144</v>
      </c>
    </row>
    <row r="22" spans="1:5" ht="13.8" thickBot="1">
      <c r="A22" s="46">
        <f t="shared" si="0"/>
        <v>145</v>
      </c>
      <c r="B22" s="201" t="s">
        <v>698</v>
      </c>
      <c r="C22" s="717"/>
      <c r="D22" s="713"/>
      <c r="E22" s="46">
        <f t="shared" si="1"/>
        <v>145</v>
      </c>
    </row>
    <row r="23" spans="1:5">
      <c r="A23" s="46">
        <v>146</v>
      </c>
      <c r="B23" s="201" t="s">
        <v>53</v>
      </c>
      <c r="C23" s="660">
        <f>SUM(C11:C22)</f>
        <v>0</v>
      </c>
      <c r="D23" s="660">
        <f>SUM(D11:D22)</f>
        <v>0</v>
      </c>
      <c r="E23" s="46">
        <v>146</v>
      </c>
    </row>
    <row r="24" spans="1:5">
      <c r="A24" s="203" t="s">
        <v>142</v>
      </c>
      <c r="B24" s="198" t="s">
        <v>699</v>
      </c>
      <c r="C24" s="204"/>
      <c r="D24" s="205"/>
      <c r="E24" s="203" t="s">
        <v>142</v>
      </c>
    </row>
    <row r="25" spans="1:5">
      <c r="A25" s="46">
        <v>147</v>
      </c>
      <c r="B25" s="201" t="s">
        <v>700</v>
      </c>
      <c r="C25" s="716" t="s">
        <v>221</v>
      </c>
      <c r="D25" s="712" t="s">
        <v>221</v>
      </c>
      <c r="E25" s="46">
        <v>147</v>
      </c>
    </row>
    <row r="26" spans="1:5">
      <c r="A26" s="46">
        <f t="shared" ref="A26:A47" si="2">1+A25</f>
        <v>148</v>
      </c>
      <c r="B26" s="201" t="s">
        <v>701</v>
      </c>
      <c r="C26" s="717"/>
      <c r="D26" s="713"/>
      <c r="E26" s="46">
        <f t="shared" ref="E26:E47" si="3">1+E25</f>
        <v>148</v>
      </c>
    </row>
    <row r="27" spans="1:5">
      <c r="A27" s="46">
        <f t="shared" si="2"/>
        <v>149</v>
      </c>
      <c r="B27" s="201" t="s">
        <v>702</v>
      </c>
      <c r="C27" s="717"/>
      <c r="D27" s="713"/>
      <c r="E27" s="46">
        <f t="shared" si="3"/>
        <v>149</v>
      </c>
    </row>
    <row r="28" spans="1:5">
      <c r="A28" s="46">
        <f t="shared" si="2"/>
        <v>150</v>
      </c>
      <c r="B28" s="201" t="s">
        <v>703</v>
      </c>
      <c r="C28" s="717"/>
      <c r="D28" s="713"/>
      <c r="E28" s="46">
        <f t="shared" si="3"/>
        <v>150</v>
      </c>
    </row>
    <row r="29" spans="1:5">
      <c r="A29" s="46">
        <f t="shared" si="2"/>
        <v>151</v>
      </c>
      <c r="B29" s="201" t="s">
        <v>704</v>
      </c>
      <c r="C29" s="717"/>
      <c r="D29" s="713"/>
      <c r="E29" s="46">
        <f t="shared" si="3"/>
        <v>151</v>
      </c>
    </row>
    <row r="30" spans="1:5">
      <c r="A30" s="46">
        <f t="shared" si="2"/>
        <v>152</v>
      </c>
      <c r="B30" s="201" t="s">
        <v>816</v>
      </c>
      <c r="C30" s="717"/>
      <c r="D30" s="713"/>
      <c r="E30" s="46">
        <f t="shared" si="3"/>
        <v>152</v>
      </c>
    </row>
    <row r="31" spans="1:5">
      <c r="A31" s="46">
        <f t="shared" si="2"/>
        <v>153</v>
      </c>
      <c r="B31" s="201" t="s">
        <v>817</v>
      </c>
      <c r="C31" s="717"/>
      <c r="D31" s="713"/>
      <c r="E31" s="46">
        <f t="shared" si="3"/>
        <v>153</v>
      </c>
    </row>
    <row r="32" spans="1:5">
      <c r="A32" s="46">
        <f t="shared" si="2"/>
        <v>154</v>
      </c>
      <c r="B32" s="201" t="s">
        <v>706</v>
      </c>
      <c r="C32" s="717"/>
      <c r="D32" s="713"/>
      <c r="E32" s="46">
        <f t="shared" si="3"/>
        <v>154</v>
      </c>
    </row>
    <row r="33" spans="1:5">
      <c r="A33" s="46">
        <f t="shared" si="2"/>
        <v>155</v>
      </c>
      <c r="B33" s="201" t="s">
        <v>707</v>
      </c>
      <c r="C33" s="717"/>
      <c r="D33" s="713"/>
      <c r="E33" s="46">
        <f t="shared" si="3"/>
        <v>155</v>
      </c>
    </row>
    <row r="34" spans="1:5">
      <c r="A34" s="46">
        <f t="shared" si="2"/>
        <v>156</v>
      </c>
      <c r="B34" s="201" t="s">
        <v>708</v>
      </c>
      <c r="C34" s="717"/>
      <c r="D34" s="713"/>
      <c r="E34" s="46">
        <f t="shared" si="3"/>
        <v>156</v>
      </c>
    </row>
    <row r="35" spans="1:5">
      <c r="A35" s="46">
        <f t="shared" si="2"/>
        <v>157</v>
      </c>
      <c r="B35" s="819" t="s">
        <v>898</v>
      </c>
      <c r="C35" s="717"/>
      <c r="D35" s="713"/>
      <c r="E35" s="46">
        <f t="shared" si="3"/>
        <v>157</v>
      </c>
    </row>
    <row r="36" spans="1:5">
      <c r="A36" s="46">
        <f t="shared" si="2"/>
        <v>158</v>
      </c>
      <c r="B36" s="201" t="s">
        <v>709</v>
      </c>
      <c r="C36" s="717"/>
      <c r="D36" s="713"/>
      <c r="E36" s="46">
        <f t="shared" si="3"/>
        <v>158</v>
      </c>
    </row>
    <row r="37" spans="1:5">
      <c r="A37" s="46">
        <f t="shared" si="2"/>
        <v>159</v>
      </c>
      <c r="B37" s="201" t="s">
        <v>710</v>
      </c>
      <c r="C37" s="717"/>
      <c r="D37" s="713"/>
      <c r="E37" s="46">
        <f t="shared" si="3"/>
        <v>159</v>
      </c>
    </row>
    <row r="38" spans="1:5">
      <c r="A38" s="46">
        <f t="shared" si="2"/>
        <v>160</v>
      </c>
      <c r="B38" s="201" t="s">
        <v>711</v>
      </c>
      <c r="C38" s="717"/>
      <c r="D38" s="713"/>
      <c r="E38" s="46">
        <f t="shared" si="3"/>
        <v>160</v>
      </c>
    </row>
    <row r="39" spans="1:5">
      <c r="A39" s="46">
        <f t="shared" si="2"/>
        <v>161</v>
      </c>
      <c r="B39" s="201" t="s">
        <v>712</v>
      </c>
      <c r="C39" s="717"/>
      <c r="D39" s="713"/>
      <c r="E39" s="46">
        <f t="shared" si="3"/>
        <v>161</v>
      </c>
    </row>
    <row r="40" spans="1:5">
      <c r="A40" s="46">
        <f t="shared" si="2"/>
        <v>162</v>
      </c>
      <c r="B40" s="201" t="s">
        <v>713</v>
      </c>
      <c r="C40" s="717"/>
      <c r="D40" s="713"/>
      <c r="E40" s="46">
        <f t="shared" si="3"/>
        <v>162</v>
      </c>
    </row>
    <row r="41" spans="1:5">
      <c r="A41" s="46">
        <f t="shared" si="2"/>
        <v>163</v>
      </c>
      <c r="B41" s="201" t="s">
        <v>714</v>
      </c>
      <c r="C41" s="717"/>
      <c r="D41" s="713"/>
      <c r="E41" s="46">
        <f t="shared" si="3"/>
        <v>163</v>
      </c>
    </row>
    <row r="42" spans="1:5">
      <c r="A42" s="46">
        <f t="shared" si="2"/>
        <v>164</v>
      </c>
      <c r="B42" s="201" t="s">
        <v>715</v>
      </c>
      <c r="C42" s="717"/>
      <c r="D42" s="713"/>
      <c r="E42" s="46">
        <f t="shared" si="3"/>
        <v>164</v>
      </c>
    </row>
    <row r="43" spans="1:5">
      <c r="A43" s="46">
        <f t="shared" si="2"/>
        <v>165</v>
      </c>
      <c r="B43" s="201" t="s">
        <v>716</v>
      </c>
      <c r="C43" s="717"/>
      <c r="D43" s="713"/>
      <c r="E43" s="46">
        <f t="shared" si="3"/>
        <v>165</v>
      </c>
    </row>
    <row r="44" spans="1:5">
      <c r="A44" s="46">
        <f t="shared" si="2"/>
        <v>166</v>
      </c>
      <c r="B44" s="201" t="s">
        <v>717</v>
      </c>
      <c r="C44" s="717"/>
      <c r="D44" s="713"/>
      <c r="E44" s="46">
        <f t="shared" si="3"/>
        <v>166</v>
      </c>
    </row>
    <row r="45" spans="1:5">
      <c r="A45" s="46">
        <f t="shared" si="2"/>
        <v>167</v>
      </c>
      <c r="B45" s="201" t="s">
        <v>718</v>
      </c>
      <c r="C45" s="717"/>
      <c r="D45" s="713"/>
      <c r="E45" s="46">
        <f t="shared" si="3"/>
        <v>167</v>
      </c>
    </row>
    <row r="46" spans="1:5" ht="13.8" thickBot="1">
      <c r="A46" s="46">
        <f t="shared" si="2"/>
        <v>168</v>
      </c>
      <c r="B46" s="201" t="s">
        <v>719</v>
      </c>
      <c r="C46" s="765"/>
      <c r="D46" s="766"/>
      <c r="E46" s="46">
        <f t="shared" si="3"/>
        <v>168</v>
      </c>
    </row>
    <row r="47" spans="1:5">
      <c r="A47" s="46">
        <f t="shared" si="2"/>
        <v>169</v>
      </c>
      <c r="B47" s="201" t="s">
        <v>54</v>
      </c>
      <c r="C47" s="666">
        <f>SUM(C25:C46)</f>
        <v>0</v>
      </c>
      <c r="D47" s="666">
        <f>SUM(D25:D46)</f>
        <v>0</v>
      </c>
      <c r="E47" s="46">
        <f t="shared" si="3"/>
        <v>169</v>
      </c>
    </row>
    <row r="48" spans="1:5">
      <c r="A48" s="217" t="s">
        <v>142</v>
      </c>
      <c r="B48" s="198" t="s">
        <v>720</v>
      </c>
      <c r="C48" s="213"/>
      <c r="D48" s="213"/>
      <c r="E48" s="217" t="s">
        <v>142</v>
      </c>
    </row>
    <row r="49" spans="1:5">
      <c r="A49" s="46">
        <v>170</v>
      </c>
      <c r="B49" s="201" t="s">
        <v>721</v>
      </c>
      <c r="C49" s="715" t="s">
        <v>221</v>
      </c>
      <c r="D49" s="712" t="s">
        <v>221</v>
      </c>
      <c r="E49" s="46">
        <v>170</v>
      </c>
    </row>
    <row r="50" spans="1:5">
      <c r="A50" s="46">
        <v>171</v>
      </c>
      <c r="B50" s="201" t="s">
        <v>722</v>
      </c>
      <c r="C50" s="720"/>
      <c r="D50" s="713"/>
      <c r="E50" s="46">
        <v>171</v>
      </c>
    </row>
    <row r="51" spans="1:5">
      <c r="A51" s="46">
        <v>172</v>
      </c>
      <c r="B51" s="201" t="s">
        <v>723</v>
      </c>
      <c r="C51" s="720"/>
      <c r="D51" s="713"/>
      <c r="E51" s="46">
        <v>172</v>
      </c>
    </row>
    <row r="52" spans="1:5">
      <c r="A52" s="46">
        <v>173</v>
      </c>
      <c r="B52" s="819" t="s">
        <v>899</v>
      </c>
      <c r="C52" s="720"/>
      <c r="D52" s="713"/>
      <c r="E52" s="46">
        <v>173</v>
      </c>
    </row>
    <row r="53" spans="1:5" ht="13.8" thickBot="1">
      <c r="A53" s="46">
        <v>174</v>
      </c>
      <c r="B53" s="201" t="s">
        <v>724</v>
      </c>
      <c r="C53" s="767"/>
      <c r="D53" s="766"/>
      <c r="E53" s="46">
        <v>174</v>
      </c>
    </row>
    <row r="54" spans="1:5" ht="13.8" thickBot="1">
      <c r="A54" s="47">
        <v>175</v>
      </c>
      <c r="B54" s="188" t="s">
        <v>55</v>
      </c>
      <c r="C54" s="667">
        <f>SUM(C49:C53)</f>
        <v>0</v>
      </c>
      <c r="D54" s="667">
        <f>SUM(D49:D53)</f>
        <v>0</v>
      </c>
      <c r="E54" s="47">
        <v>175</v>
      </c>
    </row>
    <row r="55" spans="1:5">
      <c r="A55" s="83"/>
      <c r="B55" s="84"/>
      <c r="C55" s="85"/>
      <c r="D55" s="85"/>
      <c r="E55" s="83"/>
    </row>
    <row r="56" spans="1:5">
      <c r="A56" s="83"/>
      <c r="B56" s="84"/>
      <c r="C56" s="85"/>
      <c r="D56" s="85"/>
      <c r="E56" s="83"/>
    </row>
    <row r="57" spans="1:5">
      <c r="A57" s="83"/>
      <c r="B57" s="84"/>
      <c r="C57" s="85"/>
      <c r="D57" s="85"/>
      <c r="E57" s="83"/>
    </row>
    <row r="58" spans="1:5" ht="17.399999999999999">
      <c r="A58" s="472" t="s">
        <v>30</v>
      </c>
      <c r="B58" s="318"/>
      <c r="C58" s="318"/>
      <c r="D58" s="318"/>
      <c r="E58" s="318"/>
    </row>
    <row r="62" spans="1:5">
      <c r="B62" s="31"/>
    </row>
  </sheetData>
  <sheetProtection algorithmName="SHA-512" hashValue="JlOS3/V5KauAxCYNJi9857kYtgzyHU4P54PgLmcajc+1eoiOcA+dXVuubqEuAP63VjI+ceSemF93TV6zCffKsw==" saltValue="OvB5o4dPhrWdwpTA+lfPkg==" spinCount="100000" sheet="1" objects="1" scenarios="1"/>
  <mergeCells count="1">
    <mergeCell ref="B5:B6"/>
  </mergeCells>
  <printOptions horizontalCentered="1"/>
  <pageMargins left="0.67" right="0.9" top="0.67" bottom="0" header="0.5" footer="0.25"/>
  <pageSetup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sheetPr>
  <dimension ref="A1:H62"/>
  <sheetViews>
    <sheetView showGridLines="0" showOutlineSymbols="0" zoomScale="90" zoomScaleNormal="90" workbookViewId="0">
      <selection activeCell="A2" sqref="A2"/>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1023</v>
      </c>
    </row>
    <row r="2" spans="1:5" ht="6.75" customHeight="1"/>
    <row r="3" spans="1:5" ht="18.75" customHeight="1">
      <c r="A3" s="214" t="s">
        <v>603</v>
      </c>
      <c r="B3" s="101"/>
      <c r="C3" s="101"/>
      <c r="D3" s="101"/>
      <c r="E3" s="101"/>
    </row>
    <row r="4" spans="1:5" ht="9" customHeight="1" thickBot="1">
      <c r="A4" s="214"/>
      <c r="B4" s="101"/>
      <c r="C4" s="101"/>
      <c r="D4" s="101"/>
      <c r="E4" s="101"/>
    </row>
    <row r="5" spans="1:5">
      <c r="A5" s="247" t="s">
        <v>136</v>
      </c>
      <c r="B5" s="977" t="s">
        <v>216</v>
      </c>
      <c r="C5" s="247" t="s">
        <v>526</v>
      </c>
      <c r="D5" s="247" t="s">
        <v>527</v>
      </c>
      <c r="E5" s="247" t="s">
        <v>136</v>
      </c>
    </row>
    <row r="6" spans="1:5" ht="10.5" customHeight="1">
      <c r="A6" s="248" t="s">
        <v>137</v>
      </c>
      <c r="B6" s="978"/>
      <c r="C6" s="248" t="s">
        <v>528</v>
      </c>
      <c r="D6" s="248" t="s">
        <v>528</v>
      </c>
      <c r="E6" s="248" t="s">
        <v>137</v>
      </c>
    </row>
    <row r="7" spans="1:5" ht="11.25" customHeight="1" thickBot="1">
      <c r="A7" s="253"/>
      <c r="B7" s="253" t="s">
        <v>138</v>
      </c>
      <c r="C7" s="253" t="s">
        <v>139</v>
      </c>
      <c r="D7" s="253" t="s">
        <v>140</v>
      </c>
      <c r="E7" s="253"/>
    </row>
    <row r="8" spans="1:5" ht="12" customHeight="1">
      <c r="A8" s="218" t="s">
        <v>142</v>
      </c>
      <c r="B8" s="194" t="s">
        <v>604</v>
      </c>
      <c r="C8" s="196"/>
      <c r="D8" s="196"/>
      <c r="E8" s="218" t="s">
        <v>142</v>
      </c>
    </row>
    <row r="9" spans="1:5" ht="11.25" customHeight="1">
      <c r="A9" s="217" t="s">
        <v>142</v>
      </c>
      <c r="B9" s="219" t="s">
        <v>605</v>
      </c>
      <c r="C9" s="213"/>
      <c r="D9" s="213"/>
      <c r="E9" s="217" t="s">
        <v>142</v>
      </c>
    </row>
    <row r="10" spans="1:5">
      <c r="A10" s="197" t="s">
        <v>142</v>
      </c>
      <c r="B10" s="219" t="s">
        <v>725</v>
      </c>
      <c r="C10" s="199"/>
      <c r="D10" s="200"/>
      <c r="E10" s="197" t="s">
        <v>142</v>
      </c>
    </row>
    <row r="11" spans="1:5">
      <c r="A11" s="46">
        <v>176</v>
      </c>
      <c r="B11" s="201" t="s">
        <v>726</v>
      </c>
      <c r="C11" s="768" t="s">
        <v>221</v>
      </c>
      <c r="D11" s="714" t="s">
        <v>221</v>
      </c>
      <c r="E11" s="46">
        <v>176</v>
      </c>
    </row>
    <row r="12" spans="1:5">
      <c r="A12" s="46">
        <f>1+A11</f>
        <v>177</v>
      </c>
      <c r="B12" s="201" t="s">
        <v>727</v>
      </c>
      <c r="C12" s="720"/>
      <c r="D12" s="713"/>
      <c r="E12" s="46">
        <f>1+E11</f>
        <v>177</v>
      </c>
    </row>
    <row r="13" spans="1:5">
      <c r="A13" s="46">
        <f>1+A12</f>
        <v>178</v>
      </c>
      <c r="B13" s="201" t="s">
        <v>728</v>
      </c>
      <c r="C13" s="720"/>
      <c r="D13" s="713"/>
      <c r="E13" s="46">
        <f>1+E12</f>
        <v>178</v>
      </c>
    </row>
    <row r="14" spans="1:5" ht="13.8" thickBot="1">
      <c r="A14" s="46">
        <f>1+A13</f>
        <v>179</v>
      </c>
      <c r="B14" s="201" t="s">
        <v>729</v>
      </c>
      <c r="C14" s="767"/>
      <c r="D14" s="766"/>
      <c r="E14" s="46">
        <f>1+E13</f>
        <v>179</v>
      </c>
    </row>
    <row r="15" spans="1:5">
      <c r="A15" s="202">
        <v>180</v>
      </c>
      <c r="B15" s="201" t="s">
        <v>56</v>
      </c>
      <c r="C15" s="668">
        <f>SUM(C11:C14)</f>
        <v>0</v>
      </c>
      <c r="D15" s="656">
        <f>SUM(D11:D14)</f>
        <v>0</v>
      </c>
      <c r="E15" s="202">
        <v>180</v>
      </c>
    </row>
    <row r="16" spans="1:5">
      <c r="A16" s="203"/>
      <c r="B16" s="198" t="s">
        <v>730</v>
      </c>
      <c r="C16" s="204"/>
      <c r="D16" s="205"/>
      <c r="E16" s="203"/>
    </row>
    <row r="17" spans="1:5">
      <c r="A17" s="46">
        <v>181</v>
      </c>
      <c r="B17" s="201" t="s">
        <v>731</v>
      </c>
      <c r="C17" s="715" t="s">
        <v>221</v>
      </c>
      <c r="D17" s="712" t="s">
        <v>221</v>
      </c>
      <c r="E17" s="46">
        <v>181</v>
      </c>
    </row>
    <row r="18" spans="1:5">
      <c r="A18" s="46">
        <f>1+A17</f>
        <v>182</v>
      </c>
      <c r="B18" s="201" t="s">
        <v>732</v>
      </c>
      <c r="C18" s="720"/>
      <c r="D18" s="713"/>
      <c r="E18" s="46">
        <f>1+E17</f>
        <v>182</v>
      </c>
    </row>
    <row r="19" spans="1:5">
      <c r="A19" s="46">
        <f>1+A18</f>
        <v>183</v>
      </c>
      <c r="B19" s="201" t="s">
        <v>733</v>
      </c>
      <c r="C19" s="720"/>
      <c r="D19" s="713"/>
      <c r="E19" s="46">
        <f>1+E18</f>
        <v>183</v>
      </c>
    </row>
    <row r="20" spans="1:5" ht="13.8" thickBot="1">
      <c r="A20" s="46">
        <f>1+A19</f>
        <v>184</v>
      </c>
      <c r="B20" s="201" t="s">
        <v>734</v>
      </c>
      <c r="C20" s="767"/>
      <c r="D20" s="766"/>
      <c r="E20" s="46">
        <f>1+E19</f>
        <v>184</v>
      </c>
    </row>
    <row r="21" spans="1:5">
      <c r="A21" s="46">
        <f>1+A20</f>
        <v>185</v>
      </c>
      <c r="B21" s="201" t="s">
        <v>57</v>
      </c>
      <c r="C21" s="659">
        <f>SUM(C17:C20)</f>
        <v>0</v>
      </c>
      <c r="D21" s="659">
        <f>SUM(D17:D20)</f>
        <v>0</v>
      </c>
      <c r="E21" s="46">
        <f>1+E20</f>
        <v>185</v>
      </c>
    </row>
    <row r="22" spans="1:5">
      <c r="A22" s="203" t="s">
        <v>142</v>
      </c>
      <c r="B22" s="198" t="s">
        <v>735</v>
      </c>
      <c r="C22" s="204"/>
      <c r="D22" s="205"/>
      <c r="E22" s="203" t="s">
        <v>142</v>
      </c>
    </row>
    <row r="23" spans="1:5">
      <c r="A23" s="46">
        <v>186</v>
      </c>
      <c r="B23" s="201" t="s">
        <v>736</v>
      </c>
      <c r="C23" s="715" t="s">
        <v>221</v>
      </c>
      <c r="D23" s="712">
        <v>0</v>
      </c>
      <c r="E23" s="46">
        <v>186</v>
      </c>
    </row>
    <row r="24" spans="1:5">
      <c r="A24" s="46">
        <f t="shared" ref="A24:A38" si="0">1+A23</f>
        <v>187</v>
      </c>
      <c r="B24" s="201" t="s">
        <v>737</v>
      </c>
      <c r="C24" s="720"/>
      <c r="D24" s="713"/>
      <c r="E24" s="46">
        <f t="shared" ref="E24:E38" si="1">1+E23</f>
        <v>187</v>
      </c>
    </row>
    <row r="25" spans="1:5">
      <c r="A25" s="46">
        <f t="shared" si="0"/>
        <v>188</v>
      </c>
      <c r="B25" s="201" t="s">
        <v>738</v>
      </c>
      <c r="C25" s="720"/>
      <c r="D25" s="713"/>
      <c r="E25" s="46">
        <f t="shared" si="1"/>
        <v>188</v>
      </c>
    </row>
    <row r="26" spans="1:5">
      <c r="A26" s="46">
        <f t="shared" si="0"/>
        <v>189</v>
      </c>
      <c r="B26" s="201" t="s">
        <v>739</v>
      </c>
      <c r="C26" s="720"/>
      <c r="D26" s="713"/>
      <c r="E26" s="46">
        <f t="shared" si="1"/>
        <v>189</v>
      </c>
    </row>
    <row r="27" spans="1:5">
      <c r="A27" s="46">
        <f t="shared" si="0"/>
        <v>190</v>
      </c>
      <c r="B27" s="201" t="s">
        <v>740</v>
      </c>
      <c r="C27" s="720"/>
      <c r="D27" s="713"/>
      <c r="E27" s="46">
        <f t="shared" si="1"/>
        <v>190</v>
      </c>
    </row>
    <row r="28" spans="1:5">
      <c r="A28" s="46">
        <f t="shared" si="0"/>
        <v>191</v>
      </c>
      <c r="B28" s="201" t="s">
        <v>741</v>
      </c>
      <c r="C28" s="720"/>
      <c r="D28" s="713"/>
      <c r="E28" s="46">
        <f t="shared" si="1"/>
        <v>191</v>
      </c>
    </row>
    <row r="29" spans="1:5">
      <c r="A29" s="46">
        <f t="shared" si="0"/>
        <v>192</v>
      </c>
      <c r="B29" s="201" t="s">
        <v>742</v>
      </c>
      <c r="C29" s="720"/>
      <c r="D29" s="713"/>
      <c r="E29" s="46">
        <f t="shared" si="1"/>
        <v>192</v>
      </c>
    </row>
    <row r="30" spans="1:5">
      <c r="A30" s="46">
        <f t="shared" si="0"/>
        <v>193</v>
      </c>
      <c r="B30" s="201" t="s">
        <v>743</v>
      </c>
      <c r="C30" s="720"/>
      <c r="D30" s="713"/>
      <c r="E30" s="46">
        <f t="shared" si="1"/>
        <v>193</v>
      </c>
    </row>
    <row r="31" spans="1:5">
      <c r="A31" s="46">
        <f t="shared" si="0"/>
        <v>194</v>
      </c>
      <c r="B31" s="201" t="s">
        <v>744</v>
      </c>
      <c r="C31" s="720"/>
      <c r="D31" s="713"/>
      <c r="E31" s="46">
        <f t="shared" si="1"/>
        <v>194</v>
      </c>
    </row>
    <row r="32" spans="1:5">
      <c r="A32" s="46">
        <f t="shared" si="0"/>
        <v>195</v>
      </c>
      <c r="B32" s="201" t="s">
        <v>745</v>
      </c>
      <c r="C32" s="720"/>
      <c r="D32" s="713"/>
      <c r="E32" s="46">
        <f t="shared" si="1"/>
        <v>195</v>
      </c>
    </row>
    <row r="33" spans="1:5">
      <c r="A33" s="46">
        <f t="shared" si="0"/>
        <v>196</v>
      </c>
      <c r="B33" s="201" t="s">
        <v>746</v>
      </c>
      <c r="C33" s="720"/>
      <c r="D33" s="713"/>
      <c r="E33" s="46">
        <f t="shared" si="1"/>
        <v>196</v>
      </c>
    </row>
    <row r="34" spans="1:5">
      <c r="A34" s="46">
        <f t="shared" si="0"/>
        <v>197</v>
      </c>
      <c r="B34" s="819" t="s">
        <v>900</v>
      </c>
      <c r="C34" s="720"/>
      <c r="D34" s="713"/>
      <c r="E34" s="46">
        <f t="shared" si="1"/>
        <v>197</v>
      </c>
    </row>
    <row r="35" spans="1:5">
      <c r="A35" s="46">
        <f t="shared" si="0"/>
        <v>198</v>
      </c>
      <c r="B35" s="201" t="s">
        <v>747</v>
      </c>
      <c r="C35" s="717"/>
      <c r="D35" s="699"/>
      <c r="E35" s="46">
        <f t="shared" si="1"/>
        <v>198</v>
      </c>
    </row>
    <row r="36" spans="1:5" ht="13.8" thickBot="1">
      <c r="A36" s="46">
        <f t="shared" si="0"/>
        <v>199</v>
      </c>
      <c r="B36" s="201" t="s">
        <v>748</v>
      </c>
      <c r="C36" s="765"/>
      <c r="D36" s="722"/>
      <c r="E36" s="46">
        <f t="shared" si="1"/>
        <v>199</v>
      </c>
    </row>
    <row r="37" spans="1:5" ht="13.8" thickBot="1">
      <c r="A37" s="46">
        <f t="shared" si="0"/>
        <v>200</v>
      </c>
      <c r="B37" s="206" t="s">
        <v>58</v>
      </c>
      <c r="C37" s="667">
        <f>SUM(C23:C36)</f>
        <v>0</v>
      </c>
      <c r="D37" s="667">
        <f>SUM(D23:D36)</f>
        <v>0</v>
      </c>
      <c r="E37" s="46">
        <f t="shared" si="1"/>
        <v>200</v>
      </c>
    </row>
    <row r="38" spans="1:5" ht="13.8" thickBot="1">
      <c r="A38" s="46">
        <f t="shared" si="0"/>
        <v>201</v>
      </c>
      <c r="B38" s="220" t="s">
        <v>749</v>
      </c>
      <c r="C38" s="669">
        <f>'21 '!C37+'21 '!C59+'22 '!C33+'22 '!C39+'23 '!C13+'23 '!C36+'23 '!C53+'23 '!C57+'24 '!C23+'24 '!C47+'24 '!C54+'25 '!C15+'25 '!C21+'25 '!C37</f>
        <v>0</v>
      </c>
      <c r="D38" s="669">
        <f>'21 '!D37+'21 '!D59+'22 '!D33+'22 '!D39+'23 '!D13+'23 '!D36+'23 '!D53+'23 '!D57+'24 '!D23+'24 '!D47+'24 '!D54+'25 '!D15+'25 '!D21+'25 '!D37</f>
        <v>0</v>
      </c>
      <c r="E38" s="46">
        <f t="shared" si="1"/>
        <v>201</v>
      </c>
    </row>
    <row r="39" spans="1:5">
      <c r="A39" s="197" t="s">
        <v>142</v>
      </c>
      <c r="B39" s="246" t="s">
        <v>750</v>
      </c>
      <c r="C39" s="213"/>
      <c r="D39" s="213"/>
      <c r="E39" s="197" t="s">
        <v>142</v>
      </c>
    </row>
    <row r="40" spans="1:5">
      <c r="A40" s="197" t="s">
        <v>142</v>
      </c>
      <c r="B40" s="221" t="s">
        <v>751</v>
      </c>
      <c r="C40" s="213"/>
      <c r="D40" s="213"/>
      <c r="E40" s="197" t="s">
        <v>142</v>
      </c>
    </row>
    <row r="41" spans="1:5">
      <c r="A41" s="46">
        <v>202</v>
      </c>
      <c r="B41" s="201" t="s">
        <v>241</v>
      </c>
      <c r="C41" s="715" t="s">
        <v>221</v>
      </c>
      <c r="D41" s="712">
        <v>0</v>
      </c>
      <c r="E41" s="46">
        <v>202</v>
      </c>
    </row>
    <row r="42" spans="1:5">
      <c r="A42" s="46">
        <f>1+A41</f>
        <v>203</v>
      </c>
      <c r="B42" s="201" t="s">
        <v>240</v>
      </c>
      <c r="C42" s="720"/>
      <c r="D42" s="713"/>
      <c r="E42" s="46">
        <f>1+E41</f>
        <v>203</v>
      </c>
    </row>
    <row r="43" spans="1:5">
      <c r="A43" s="46">
        <v>204</v>
      </c>
      <c r="B43" s="201" t="s">
        <v>752</v>
      </c>
      <c r="C43" s="720"/>
      <c r="D43" s="713"/>
      <c r="E43" s="46">
        <v>204</v>
      </c>
    </row>
    <row r="44" spans="1:5">
      <c r="A44" s="46">
        <v>205</v>
      </c>
      <c r="B44" s="201" t="s">
        <v>753</v>
      </c>
      <c r="C44" s="720"/>
      <c r="D44" s="713"/>
      <c r="E44" s="46">
        <v>205</v>
      </c>
    </row>
    <row r="45" spans="1:5">
      <c r="A45" s="46">
        <f>1+A44</f>
        <v>206</v>
      </c>
      <c r="B45" s="201" t="s">
        <v>754</v>
      </c>
      <c r="C45" s="720"/>
      <c r="D45" s="713"/>
      <c r="E45" s="46">
        <f>1+E44</f>
        <v>206</v>
      </c>
    </row>
    <row r="46" spans="1:5">
      <c r="A46" s="46">
        <f>1+A45</f>
        <v>207</v>
      </c>
      <c r="B46" s="201" t="s">
        <v>755</v>
      </c>
      <c r="C46" s="720"/>
      <c r="D46" s="713"/>
      <c r="E46" s="46">
        <f>1+E45</f>
        <v>207</v>
      </c>
    </row>
    <row r="47" spans="1:5">
      <c r="A47" s="46">
        <f>1+A46</f>
        <v>208</v>
      </c>
      <c r="B47" s="201" t="s">
        <v>756</v>
      </c>
      <c r="C47" s="720"/>
      <c r="D47" s="713"/>
      <c r="E47" s="46">
        <f>1+E46</f>
        <v>208</v>
      </c>
    </row>
    <row r="48" spans="1:5">
      <c r="A48" s="46">
        <f>1+A47</f>
        <v>209</v>
      </c>
      <c r="B48" s="201" t="s">
        <v>757</v>
      </c>
      <c r="C48" s="720"/>
      <c r="D48" s="713"/>
      <c r="E48" s="46">
        <f>1+E47</f>
        <v>209</v>
      </c>
    </row>
    <row r="49" spans="1:8">
      <c r="A49" s="46">
        <v>210</v>
      </c>
      <c r="B49" s="201" t="s">
        <v>758</v>
      </c>
      <c r="C49" s="720"/>
      <c r="D49" s="713"/>
      <c r="E49" s="46">
        <v>210</v>
      </c>
    </row>
    <row r="50" spans="1:8" ht="13.8" thickBot="1">
      <c r="A50" s="46">
        <v>211</v>
      </c>
      <c r="B50" s="201" t="s">
        <v>759</v>
      </c>
      <c r="C50" s="767"/>
      <c r="D50" s="766"/>
      <c r="E50" s="46">
        <v>211</v>
      </c>
    </row>
    <row r="51" spans="1:8" ht="13.8" thickBot="1">
      <c r="A51" s="46">
        <v>212</v>
      </c>
      <c r="B51" s="201" t="s">
        <v>74</v>
      </c>
      <c r="C51" s="670">
        <f>SUM(C41:C50)</f>
        <v>0</v>
      </c>
      <c r="D51" s="670">
        <f>SUM(D41:D50)</f>
        <v>0</v>
      </c>
      <c r="E51" s="46">
        <v>212</v>
      </c>
    </row>
    <row r="52" spans="1:8" ht="13.8" thickBot="1">
      <c r="A52" s="46">
        <f>1+A51</f>
        <v>213</v>
      </c>
      <c r="B52" s="198" t="s">
        <v>75</v>
      </c>
      <c r="C52" s="663">
        <f>C38+C51</f>
        <v>0</v>
      </c>
      <c r="D52" s="663">
        <f>D38+D51</f>
        <v>0</v>
      </c>
      <c r="E52" s="46">
        <f>1+E51</f>
        <v>213</v>
      </c>
    </row>
    <row r="53" spans="1:8" ht="11.25" customHeight="1" thickBot="1">
      <c r="A53" s="222"/>
      <c r="B53" s="223"/>
      <c r="C53" s="224"/>
      <c r="D53" s="225"/>
      <c r="E53" s="222"/>
    </row>
    <row r="54" spans="1:8" ht="16.5" customHeight="1">
      <c r="A54" s="983">
        <f>1+A52</f>
        <v>214</v>
      </c>
      <c r="B54" s="226" t="s">
        <v>760</v>
      </c>
      <c r="C54" s="1066">
        <f>'21 '!C34-'25 '!C52</f>
        <v>0</v>
      </c>
      <c r="D54" s="1066">
        <f>'21 '!D34-'25 '!D52</f>
        <v>0</v>
      </c>
      <c r="E54" s="983">
        <f>1+E52</f>
        <v>214</v>
      </c>
    </row>
    <row r="55" spans="1:8" ht="12" customHeight="1" thickBot="1">
      <c r="A55" s="984"/>
      <c r="B55" s="227" t="s">
        <v>761</v>
      </c>
      <c r="C55" s="1067"/>
      <c r="D55" s="1067"/>
      <c r="E55" s="984"/>
    </row>
    <row r="56" spans="1:8">
      <c r="A56" s="215"/>
      <c r="B56" s="473"/>
      <c r="C56" s="317"/>
      <c r="D56" s="317"/>
      <c r="E56" s="317"/>
      <c r="F56" s="29"/>
      <c r="G56" s="29"/>
      <c r="H56" s="29"/>
    </row>
    <row r="57" spans="1:8" ht="10.5" customHeight="1">
      <c r="A57" s="215"/>
      <c r="B57" s="473"/>
      <c r="C57" s="317"/>
      <c r="D57" s="317"/>
      <c r="E57" s="317"/>
      <c r="F57" s="29"/>
      <c r="G57" s="29"/>
      <c r="H57" s="29"/>
    </row>
    <row r="58" spans="1:8" ht="16.5" customHeight="1">
      <c r="A58" s="471" t="s">
        <v>31</v>
      </c>
      <c r="B58" s="318"/>
      <c r="C58" s="101"/>
      <c r="D58" s="101"/>
      <c r="E58" s="318"/>
    </row>
    <row r="62" spans="1:8">
      <c r="B62" s="31"/>
    </row>
  </sheetData>
  <sheetProtection algorithmName="SHA-512" hashValue="U/z1k5ARiWQxz/AQto0/SShXB0nFlU6kPI78HGUeTvYh43nqy4PFgg99rzYRVZJSEyxelo8qcfGGhLVTf4Rsfg==" saltValue="yPAk02Jf4rXr9y+9NLMCYA==" spinCount="100000" sheet="1" objects="1" scenarios="1"/>
  <mergeCells count="5">
    <mergeCell ref="B5:B6"/>
    <mergeCell ref="A54:A55"/>
    <mergeCell ref="C54:C55"/>
    <mergeCell ref="D54:D55"/>
    <mergeCell ref="E54:E55"/>
  </mergeCells>
  <printOptions horizontalCentered="1"/>
  <pageMargins left="0.67" right="0.9" top="0.67" bottom="0" header="0.5" footer="0.25"/>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sheetPr>
  <dimension ref="A1:G45"/>
  <sheetViews>
    <sheetView showGridLines="0" showOutlineSymbols="0" view="pageBreakPreview" zoomScale="60" zoomScaleNormal="90" workbookViewId="0">
      <selection activeCell="A2" sqref="A2"/>
    </sheetView>
  </sheetViews>
  <sheetFormatPr defaultColWidth="9.21875" defaultRowHeight="13.2"/>
  <cols>
    <col min="1" max="1" width="5" style="28" customWidth="1"/>
    <col min="2" max="2" width="8.44140625" style="28" customWidth="1"/>
    <col min="3" max="3" width="16.44140625" style="28" customWidth="1"/>
    <col min="4" max="4" width="26.77734375" style="28" customWidth="1"/>
    <col min="5" max="6" width="16.44140625" style="28" customWidth="1"/>
    <col min="7" max="7" width="5" style="28" customWidth="1"/>
    <col min="8" max="16384" width="9.21875" style="28"/>
  </cols>
  <sheetData>
    <row r="1" spans="1:7">
      <c r="A1" s="769" t="s">
        <v>1001</v>
      </c>
    </row>
    <row r="2" spans="1:7" ht="10.5" customHeight="1">
      <c r="A2" s="99"/>
    </row>
    <row r="3" spans="1:7" ht="10.5" customHeight="1">
      <c r="A3" s="99"/>
    </row>
    <row r="4" spans="1:7" ht="17.399999999999999">
      <c r="A4" s="32" t="s">
        <v>762</v>
      </c>
      <c r="B4" s="37"/>
      <c r="C4" s="37"/>
      <c r="D4" s="37"/>
      <c r="E4" s="37"/>
      <c r="F4" s="37"/>
      <c r="G4" s="37"/>
    </row>
    <row r="5" spans="1:7" ht="11.25" customHeight="1">
      <c r="A5" s="100"/>
    </row>
    <row r="6" spans="1:7">
      <c r="A6" s="453" t="s">
        <v>594</v>
      </c>
    </row>
    <row r="7" spans="1:7" ht="12.75" customHeight="1" thickBot="1">
      <c r="A7" s="100"/>
    </row>
    <row r="8" spans="1:7" ht="15.75" customHeight="1">
      <c r="A8" s="38" t="s">
        <v>136</v>
      </c>
      <c r="B8" s="63" t="s">
        <v>77</v>
      </c>
      <c r="C8" s="475"/>
      <c r="D8" s="64"/>
      <c r="E8" s="38" t="s">
        <v>763</v>
      </c>
      <c r="F8" s="38" t="s">
        <v>764</v>
      </c>
      <c r="G8" s="38" t="s">
        <v>136</v>
      </c>
    </row>
    <row r="9" spans="1:7" ht="15" customHeight="1">
      <c r="A9" s="39" t="s">
        <v>137</v>
      </c>
      <c r="B9" s="476" t="s">
        <v>765</v>
      </c>
      <c r="C9" s="37"/>
      <c r="D9" s="477"/>
      <c r="E9" s="39" t="s">
        <v>101</v>
      </c>
      <c r="F9" s="39" t="s">
        <v>766</v>
      </c>
      <c r="G9" s="39" t="s">
        <v>137</v>
      </c>
    </row>
    <row r="10" spans="1:7" ht="13.8" thickBot="1">
      <c r="A10" s="40"/>
      <c r="B10" s="65" t="s">
        <v>138</v>
      </c>
      <c r="C10" s="76"/>
      <c r="D10" s="478"/>
      <c r="E10" s="40" t="s">
        <v>139</v>
      </c>
      <c r="F10" s="40" t="s">
        <v>140</v>
      </c>
      <c r="G10" s="40"/>
    </row>
    <row r="11" spans="1:7" ht="25.05" customHeight="1">
      <c r="A11" s="254">
        <v>1</v>
      </c>
      <c r="B11" s="1060"/>
      <c r="C11" s="1074"/>
      <c r="D11" s="1061"/>
      <c r="E11" s="827"/>
      <c r="F11" s="746" t="s">
        <v>221</v>
      </c>
      <c r="G11" s="254">
        <v>1</v>
      </c>
    </row>
    <row r="12" spans="1:7" ht="25.05" customHeight="1">
      <c r="A12" s="254">
        <v>2</v>
      </c>
      <c r="B12" s="1058"/>
      <c r="C12" s="1068"/>
      <c r="D12" s="1059"/>
      <c r="E12" s="827"/>
      <c r="F12" s="746"/>
      <c r="G12" s="254">
        <v>2</v>
      </c>
    </row>
    <row r="13" spans="1:7" ht="25.05" customHeight="1">
      <c r="A13" s="254">
        <v>3</v>
      </c>
      <c r="B13" s="1058"/>
      <c r="C13" s="1068"/>
      <c r="D13" s="1059"/>
      <c r="E13" s="827"/>
      <c r="F13" s="746"/>
      <c r="G13" s="254">
        <v>3</v>
      </c>
    </row>
    <row r="14" spans="1:7" ht="25.05" customHeight="1">
      <c r="A14" s="254">
        <v>4</v>
      </c>
      <c r="B14" s="1058"/>
      <c r="C14" s="1068"/>
      <c r="D14" s="1059"/>
      <c r="E14" s="827"/>
      <c r="F14" s="746"/>
      <c r="G14" s="254">
        <v>4</v>
      </c>
    </row>
    <row r="15" spans="1:7" ht="25.05" customHeight="1">
      <c r="A15" s="254">
        <v>5</v>
      </c>
      <c r="B15" s="1058"/>
      <c r="C15" s="1068"/>
      <c r="D15" s="1059"/>
      <c r="E15" s="827"/>
      <c r="F15" s="746"/>
      <c r="G15" s="254">
        <v>5</v>
      </c>
    </row>
    <row r="16" spans="1:7" ht="25.05" customHeight="1">
      <c r="A16" s="254">
        <v>6</v>
      </c>
      <c r="B16" s="1058"/>
      <c r="C16" s="1068"/>
      <c r="D16" s="1059"/>
      <c r="E16" s="827"/>
      <c r="F16" s="746"/>
      <c r="G16" s="254">
        <v>6</v>
      </c>
    </row>
    <row r="17" spans="1:7" ht="25.05" customHeight="1" thickBot="1">
      <c r="A17" s="254">
        <v>7</v>
      </c>
      <c r="B17" s="1058" t="s">
        <v>887</v>
      </c>
      <c r="C17" s="1068"/>
      <c r="D17" s="1059"/>
      <c r="E17" s="828"/>
      <c r="F17" s="770"/>
      <c r="G17" s="254">
        <v>7</v>
      </c>
    </row>
    <row r="18" spans="1:7" ht="25.05" customHeight="1" thickBot="1">
      <c r="A18" s="253">
        <v>8</v>
      </c>
      <c r="B18" s="1069" t="s">
        <v>444</v>
      </c>
      <c r="C18" s="1070"/>
      <c r="D18" s="1071"/>
      <c r="E18" s="831">
        <f>SUM(E11:E17)</f>
        <v>0</v>
      </c>
      <c r="F18" s="682">
        <f>SUM(F11:F17)</f>
        <v>0</v>
      </c>
      <c r="G18" s="253">
        <v>8</v>
      </c>
    </row>
    <row r="19" spans="1:7" ht="26.25" customHeight="1">
      <c r="A19" s="100"/>
    </row>
    <row r="20" spans="1:7" ht="16.5" customHeight="1">
      <c r="A20" s="32" t="s">
        <v>767</v>
      </c>
      <c r="B20" s="37"/>
      <c r="C20" s="44"/>
      <c r="D20" s="37"/>
      <c r="E20" s="37"/>
      <c r="F20" s="37"/>
      <c r="G20" s="37"/>
    </row>
    <row r="21" spans="1:7" ht="15.75" customHeight="1">
      <c r="A21" s="100"/>
    </row>
    <row r="22" spans="1:7" ht="13.8">
      <c r="A22" s="527" t="s">
        <v>870</v>
      </c>
      <c r="B22" s="215"/>
    </row>
    <row r="23" spans="1:7">
      <c r="A23" s="527" t="s">
        <v>853</v>
      </c>
      <c r="B23" s="215"/>
    </row>
    <row r="24" spans="1:7">
      <c r="A24" s="527" t="s">
        <v>830</v>
      </c>
      <c r="B24" s="215"/>
    </row>
    <row r="25" spans="1:7">
      <c r="A25" s="474" t="s">
        <v>876</v>
      </c>
      <c r="B25" s="215"/>
    </row>
    <row r="26" spans="1:7" ht="6" customHeight="1" thickBot="1">
      <c r="A26" s="100"/>
    </row>
    <row r="27" spans="1:7" ht="15" customHeight="1">
      <c r="A27" s="38" t="s">
        <v>136</v>
      </c>
      <c r="B27" s="38" t="s">
        <v>216</v>
      </c>
      <c r="C27" s="1072" t="s">
        <v>595</v>
      </c>
      <c r="D27" s="38" t="s">
        <v>768</v>
      </c>
      <c r="E27" s="38" t="s">
        <v>763</v>
      </c>
      <c r="F27" s="38" t="s">
        <v>764</v>
      </c>
      <c r="G27" s="38" t="s">
        <v>136</v>
      </c>
    </row>
    <row r="28" spans="1:7" ht="14.25" customHeight="1">
      <c r="A28" s="39" t="s">
        <v>137</v>
      </c>
      <c r="B28" s="39" t="s">
        <v>137</v>
      </c>
      <c r="C28" s="1073"/>
      <c r="D28" s="39" t="s">
        <v>769</v>
      </c>
      <c r="E28" s="39" t="s">
        <v>101</v>
      </c>
      <c r="F28" s="39" t="s">
        <v>770</v>
      </c>
      <c r="G28" s="39" t="s">
        <v>137</v>
      </c>
    </row>
    <row r="29" spans="1:7" ht="15" customHeight="1" thickBot="1">
      <c r="A29" s="40"/>
      <c r="B29" s="40" t="s">
        <v>138</v>
      </c>
      <c r="C29" s="40" t="s">
        <v>139</v>
      </c>
      <c r="D29" s="40" t="s">
        <v>140</v>
      </c>
      <c r="E29" s="40" t="s">
        <v>141</v>
      </c>
      <c r="F29" s="40" t="s">
        <v>431</v>
      </c>
      <c r="G29" s="40"/>
    </row>
    <row r="30" spans="1:7" ht="26.1" customHeight="1">
      <c r="A30" s="254">
        <v>9</v>
      </c>
      <c r="B30" s="738"/>
      <c r="C30" s="738"/>
      <c r="D30" s="771"/>
      <c r="E30" s="829"/>
      <c r="F30" s="772" t="s">
        <v>221</v>
      </c>
      <c r="G30" s="254">
        <v>9</v>
      </c>
    </row>
    <row r="31" spans="1:7" ht="26.1" customHeight="1">
      <c r="A31" s="254">
        <v>10</v>
      </c>
      <c r="B31" s="738"/>
      <c r="C31" s="738"/>
      <c r="D31" s="771"/>
      <c r="E31" s="829"/>
      <c r="F31" s="773"/>
      <c r="G31" s="254">
        <v>10</v>
      </c>
    </row>
    <row r="32" spans="1:7" ht="26.1" customHeight="1">
      <c r="A32" s="254">
        <v>11</v>
      </c>
      <c r="B32" s="738"/>
      <c r="C32" s="738"/>
      <c r="D32" s="771"/>
      <c r="E32" s="829"/>
      <c r="F32" s="773"/>
      <c r="G32" s="254">
        <v>11</v>
      </c>
    </row>
    <row r="33" spans="1:7" ht="26.1" customHeight="1">
      <c r="A33" s="254">
        <v>12</v>
      </c>
      <c r="B33" s="738"/>
      <c r="C33" s="738"/>
      <c r="D33" s="771"/>
      <c r="E33" s="829"/>
      <c r="F33" s="773"/>
      <c r="G33" s="254">
        <v>12</v>
      </c>
    </row>
    <row r="34" spans="1:7" ht="26.1" customHeight="1">
      <c r="A34" s="254">
        <v>13</v>
      </c>
      <c r="B34" s="738"/>
      <c r="C34" s="738"/>
      <c r="D34" s="771"/>
      <c r="E34" s="829"/>
      <c r="F34" s="773"/>
      <c r="G34" s="254">
        <v>13</v>
      </c>
    </row>
    <row r="35" spans="1:7" ht="26.1" customHeight="1">
      <c r="A35" s="254">
        <v>14</v>
      </c>
      <c r="B35" s="738"/>
      <c r="C35" s="738"/>
      <c r="D35" s="771"/>
      <c r="E35" s="829"/>
      <c r="F35" s="773"/>
      <c r="G35" s="254">
        <v>14</v>
      </c>
    </row>
    <row r="36" spans="1:7" ht="26.1" customHeight="1" thickBot="1">
      <c r="A36" s="254">
        <v>15</v>
      </c>
      <c r="B36" s="738" t="s">
        <v>887</v>
      </c>
      <c r="C36" s="738"/>
      <c r="D36" s="771"/>
      <c r="E36" s="830"/>
      <c r="F36" s="774"/>
      <c r="G36" s="254">
        <v>15</v>
      </c>
    </row>
    <row r="37" spans="1:7" ht="26.1" customHeight="1" thickBot="1">
      <c r="A37" s="253">
        <v>16</v>
      </c>
      <c r="B37" s="1069" t="s">
        <v>444</v>
      </c>
      <c r="C37" s="1070"/>
      <c r="D37" s="1071"/>
      <c r="E37" s="832">
        <f>SUM(E30:E36)</f>
        <v>0</v>
      </c>
      <c r="F37" s="682">
        <f>SUM(F30:F36)</f>
        <v>0</v>
      </c>
      <c r="G37" s="253">
        <v>16</v>
      </c>
    </row>
    <row r="38" spans="1:7">
      <c r="D38" s="452"/>
    </row>
    <row r="39" spans="1:7">
      <c r="D39" s="452"/>
    </row>
    <row r="40" spans="1:7" ht="17.399999999999999">
      <c r="A40" s="145" t="s">
        <v>32</v>
      </c>
      <c r="B40" s="37"/>
      <c r="C40" s="37"/>
      <c r="D40" s="892"/>
      <c r="E40" s="37"/>
      <c r="F40" s="37"/>
      <c r="G40" s="37"/>
    </row>
    <row r="45" spans="1:7">
      <c r="B45" s="31"/>
    </row>
  </sheetData>
  <sheetProtection algorithmName="SHA-512" hashValue="2ildO/u1DofV9RauewE8g4OqmbK99jQyLb24pBeMD933JleodPp6vCw/pOs0D3eMEtowoGHEDr1C9ndcNtT0Vw==" saltValue="OF/HT2nLwUpTLiWisZFJGg==" spinCount="100000" sheet="1" objects="1" scenarios="1"/>
  <mergeCells count="10">
    <mergeCell ref="B17:D17"/>
    <mergeCell ref="B18:D18"/>
    <mergeCell ref="C27:C28"/>
    <mergeCell ref="B37:D37"/>
    <mergeCell ref="B11:D11"/>
    <mergeCell ref="B12:D12"/>
    <mergeCell ref="B13:D13"/>
    <mergeCell ref="B14:D14"/>
    <mergeCell ref="B15:D15"/>
    <mergeCell ref="B16:D16"/>
  </mergeCells>
  <printOptions horizontalCentered="1"/>
  <pageMargins left="0.67" right="0.9" top="0.67" bottom="0" header="0.5" footer="0.25"/>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G42"/>
  <sheetViews>
    <sheetView showGridLines="0" showOutlineSymbols="0" view="pageBreakPreview" zoomScale="60" zoomScaleNormal="90" workbookViewId="0">
      <selection activeCell="A2" sqref="A2"/>
    </sheetView>
  </sheetViews>
  <sheetFormatPr defaultColWidth="9.21875" defaultRowHeight="13.2"/>
  <cols>
    <col min="1" max="1" width="5" style="103" customWidth="1"/>
    <col min="2" max="2" width="8.44140625" style="103" customWidth="1"/>
    <col min="3" max="3" width="17.21875" style="103" customWidth="1"/>
    <col min="4" max="4" width="27.21875" style="103" customWidth="1"/>
    <col min="5" max="6" width="15.5546875" style="103" customWidth="1"/>
    <col min="7" max="7" width="5.5546875" style="103" customWidth="1"/>
    <col min="8" max="16384" width="9.21875" style="28"/>
  </cols>
  <sheetData>
    <row r="1" spans="1:7">
      <c r="A1" s="711" t="s">
        <v>1023</v>
      </c>
    </row>
    <row r="2" spans="1:7" ht="7.5" customHeight="1">
      <c r="A2" s="43"/>
    </row>
    <row r="3" spans="1:7" ht="17.399999999999999">
      <c r="A3" s="479" t="s">
        <v>771</v>
      </c>
      <c r="B3" s="480"/>
      <c r="C3" s="481"/>
      <c r="D3" s="481"/>
      <c r="E3" s="481"/>
      <c r="F3" s="481"/>
      <c r="G3" s="481"/>
    </row>
    <row r="4" spans="1:7" ht="15" customHeight="1">
      <c r="A4" s="479" t="s">
        <v>811</v>
      </c>
      <c r="B4" s="481"/>
      <c r="C4" s="481"/>
      <c r="D4" s="481"/>
      <c r="E4" s="481"/>
      <c r="F4" s="481"/>
      <c r="G4" s="481"/>
    </row>
    <row r="5" spans="1:7" ht="12" customHeight="1">
      <c r="A5" s="479"/>
      <c r="B5" s="481"/>
      <c r="C5" s="481"/>
      <c r="D5" s="481"/>
      <c r="E5" s="481"/>
      <c r="F5" s="481"/>
      <c r="G5" s="481"/>
    </row>
    <row r="6" spans="1:7">
      <c r="A6" s="317" t="s">
        <v>228</v>
      </c>
      <c r="B6" s="317"/>
      <c r="C6" s="317"/>
      <c r="D6" s="317"/>
      <c r="E6" s="317"/>
      <c r="F6" s="317"/>
      <c r="G6" s="482"/>
    </row>
    <row r="7" spans="1:7">
      <c r="A7" s="317" t="s">
        <v>227</v>
      </c>
      <c r="B7" s="317"/>
      <c r="C7" s="317"/>
      <c r="D7" s="317"/>
      <c r="E7" s="317"/>
      <c r="F7" s="317"/>
      <c r="G7" s="482"/>
    </row>
    <row r="8" spans="1:7">
      <c r="A8" s="317" t="s">
        <v>226</v>
      </c>
      <c r="B8" s="317"/>
      <c r="C8" s="317"/>
      <c r="D8" s="317"/>
      <c r="E8" s="317"/>
      <c r="F8" s="317"/>
      <c r="G8" s="482"/>
    </row>
    <row r="9" spans="1:7" ht="12" customHeight="1" thickBot="1">
      <c r="A9" s="482"/>
      <c r="B9" s="482"/>
      <c r="C9" s="482"/>
      <c r="D9" s="482"/>
      <c r="E9" s="482"/>
      <c r="F9" s="482"/>
      <c r="G9" s="482"/>
    </row>
    <row r="10" spans="1:7" ht="14.25" customHeight="1">
      <c r="A10" s="107" t="s">
        <v>136</v>
      </c>
      <c r="B10" s="107" t="s">
        <v>216</v>
      </c>
      <c r="C10" s="107" t="s">
        <v>772</v>
      </c>
      <c r="D10" s="1075" t="s">
        <v>792</v>
      </c>
      <c r="E10" s="107" t="s">
        <v>763</v>
      </c>
      <c r="F10" s="107" t="s">
        <v>764</v>
      </c>
      <c r="G10" s="107" t="s">
        <v>136</v>
      </c>
    </row>
    <row r="11" spans="1:7">
      <c r="A11" s="108" t="s">
        <v>137</v>
      </c>
      <c r="B11" s="108" t="s">
        <v>137</v>
      </c>
      <c r="C11" s="108" t="s">
        <v>137</v>
      </c>
      <c r="D11" s="1076"/>
      <c r="E11" s="108" t="s">
        <v>101</v>
      </c>
      <c r="F11" s="108" t="s">
        <v>766</v>
      </c>
      <c r="G11" s="108" t="s">
        <v>137</v>
      </c>
    </row>
    <row r="12" spans="1:7" ht="13.8" thickBot="1">
      <c r="A12" s="109"/>
      <c r="B12" s="109" t="s">
        <v>138</v>
      </c>
      <c r="C12" s="109" t="s">
        <v>139</v>
      </c>
      <c r="D12" s="109" t="s">
        <v>140</v>
      </c>
      <c r="E12" s="109" t="s">
        <v>141</v>
      </c>
      <c r="F12" s="109" t="s">
        <v>431</v>
      </c>
      <c r="G12" s="109"/>
    </row>
    <row r="13" spans="1:7" ht="26.1" customHeight="1">
      <c r="A13" s="110">
        <v>1</v>
      </c>
      <c r="B13" s="777"/>
      <c r="C13" s="777"/>
      <c r="D13" s="777"/>
      <c r="E13" s="778"/>
      <c r="F13" s="779" t="s">
        <v>221</v>
      </c>
      <c r="G13" s="110">
        <v>1</v>
      </c>
    </row>
    <row r="14" spans="1:7" ht="26.1" customHeight="1">
      <c r="A14" s="110">
        <v>2</v>
      </c>
      <c r="B14" s="777"/>
      <c r="C14" s="777"/>
      <c r="D14" s="777"/>
      <c r="E14" s="778"/>
      <c r="F14" s="780"/>
      <c r="G14" s="110">
        <v>2</v>
      </c>
    </row>
    <row r="15" spans="1:7" ht="26.1" customHeight="1">
      <c r="A15" s="110">
        <v>3</v>
      </c>
      <c r="B15" s="777"/>
      <c r="C15" s="777"/>
      <c r="D15" s="777"/>
      <c r="E15" s="778"/>
      <c r="F15" s="780"/>
      <c r="G15" s="110">
        <v>3</v>
      </c>
    </row>
    <row r="16" spans="1:7" ht="26.1" customHeight="1">
      <c r="A16" s="110">
        <v>4</v>
      </c>
      <c r="B16" s="777"/>
      <c r="C16" s="777"/>
      <c r="D16" s="777"/>
      <c r="E16" s="778"/>
      <c r="F16" s="780"/>
      <c r="G16" s="110">
        <v>4</v>
      </c>
    </row>
    <row r="17" spans="1:7" ht="26.1" customHeight="1">
      <c r="A17" s="110">
        <v>5</v>
      </c>
      <c r="B17" s="777"/>
      <c r="C17" s="777"/>
      <c r="D17" s="777"/>
      <c r="E17" s="778"/>
      <c r="F17" s="780"/>
      <c r="G17" s="110">
        <v>5</v>
      </c>
    </row>
    <row r="18" spans="1:7" ht="26.1" customHeight="1">
      <c r="A18" s="110">
        <v>6</v>
      </c>
      <c r="B18" s="777"/>
      <c r="C18" s="777"/>
      <c r="D18" s="777"/>
      <c r="E18" s="778"/>
      <c r="F18" s="780"/>
      <c r="G18" s="110">
        <v>6</v>
      </c>
    </row>
    <row r="19" spans="1:7" ht="26.1" customHeight="1" thickBot="1">
      <c r="A19" s="110">
        <v>7</v>
      </c>
      <c r="B19" s="738" t="s">
        <v>887</v>
      </c>
      <c r="C19" s="777"/>
      <c r="D19" s="777"/>
      <c r="E19" s="781"/>
      <c r="F19" s="782"/>
      <c r="G19" s="110">
        <v>7</v>
      </c>
    </row>
    <row r="20" spans="1:7" ht="26.1" customHeight="1" thickBot="1">
      <c r="A20" s="109">
        <v>8</v>
      </c>
      <c r="B20" s="1077" t="s">
        <v>444</v>
      </c>
      <c r="C20" s="1078"/>
      <c r="D20" s="1079"/>
      <c r="E20" s="776">
        <f>SUM(E13:E19)</f>
        <v>0</v>
      </c>
      <c r="F20" s="683">
        <f>SUM(F13:F19)</f>
        <v>0</v>
      </c>
      <c r="G20" s="109">
        <v>8</v>
      </c>
    </row>
    <row r="21" spans="1:7">
      <c r="A21" s="483"/>
      <c r="B21" s="484"/>
      <c r="C21" s="485"/>
      <c r="D21" s="485"/>
      <c r="E21" s="484"/>
      <c r="F21" s="484"/>
      <c r="G21" s="163"/>
    </row>
    <row r="22" spans="1:7">
      <c r="A22" s="486"/>
      <c r="B22" s="487"/>
      <c r="C22" s="487"/>
      <c r="D22" s="487"/>
      <c r="E22" s="487"/>
      <c r="F22" s="487"/>
      <c r="G22" s="486"/>
    </row>
    <row r="23" spans="1:7" ht="17.399999999999999">
      <c r="A23" s="488" t="s">
        <v>773</v>
      </c>
      <c r="B23" s="489"/>
      <c r="C23" s="490"/>
      <c r="D23" s="490"/>
      <c r="E23" s="490"/>
      <c r="F23" s="490"/>
      <c r="G23" s="490"/>
    </row>
    <row r="24" spans="1:7" ht="11.25" customHeight="1">
      <c r="A24" s="488"/>
      <c r="B24" s="489"/>
      <c r="C24" s="490"/>
      <c r="D24" s="490"/>
      <c r="E24" s="490"/>
      <c r="F24" s="490"/>
      <c r="G24" s="490"/>
    </row>
    <row r="25" spans="1:7" ht="13.8">
      <c r="A25" s="527" t="s">
        <v>870</v>
      </c>
      <c r="B25" s="487"/>
      <c r="C25" s="487"/>
      <c r="D25" s="487"/>
      <c r="E25" s="487"/>
      <c r="F25" s="487"/>
      <c r="G25" s="487"/>
    </row>
    <row r="26" spans="1:7">
      <c r="A26" s="527" t="s">
        <v>853</v>
      </c>
      <c r="B26" s="487"/>
      <c r="C26" s="487"/>
      <c r="D26" s="487"/>
      <c r="E26" s="487"/>
      <c r="F26" s="487"/>
      <c r="G26" s="487"/>
    </row>
    <row r="27" spans="1:7">
      <c r="A27" s="527" t="s">
        <v>830</v>
      </c>
      <c r="B27" s="487"/>
      <c r="C27" s="487"/>
      <c r="D27" s="487"/>
      <c r="E27" s="487"/>
      <c r="F27" s="487"/>
      <c r="G27" s="487"/>
    </row>
    <row r="28" spans="1:7">
      <c r="A28" s="474" t="s">
        <v>876</v>
      </c>
      <c r="B28" s="487"/>
      <c r="C28" s="487"/>
      <c r="D28" s="487"/>
      <c r="E28" s="487"/>
      <c r="F28" s="487"/>
      <c r="G28" s="487"/>
    </row>
    <row r="29" spans="1:7" ht="12.75" customHeight="1">
      <c r="A29" s="1080"/>
      <c r="B29" s="1080"/>
      <c r="C29" s="1080"/>
      <c r="D29" s="1080"/>
      <c r="E29" s="1080"/>
      <c r="F29" s="1080"/>
      <c r="G29" s="1080"/>
    </row>
    <row r="30" spans="1:7" ht="12.75" customHeight="1" thickBot="1">
      <c r="A30" s="491"/>
      <c r="B30" s="491"/>
      <c r="C30" s="491"/>
      <c r="D30" s="491"/>
      <c r="E30" s="491"/>
      <c r="F30" s="491"/>
      <c r="G30" s="491"/>
    </row>
    <row r="31" spans="1:7" ht="15.75" customHeight="1">
      <c r="A31" s="107" t="s">
        <v>136</v>
      </c>
      <c r="B31" s="107" t="s">
        <v>216</v>
      </c>
      <c r="C31" s="1081" t="s">
        <v>810</v>
      </c>
      <c r="D31" s="107" t="s">
        <v>768</v>
      </c>
      <c r="E31" s="107" t="s">
        <v>763</v>
      </c>
      <c r="F31" s="107" t="s">
        <v>764</v>
      </c>
      <c r="G31" s="107" t="s">
        <v>136</v>
      </c>
    </row>
    <row r="32" spans="1:7" ht="14.25" customHeight="1">
      <c r="A32" s="108" t="s">
        <v>137</v>
      </c>
      <c r="B32" s="108" t="s">
        <v>137</v>
      </c>
      <c r="C32" s="1082"/>
      <c r="D32" s="108" t="s">
        <v>769</v>
      </c>
      <c r="E32" s="108" t="s">
        <v>101</v>
      </c>
      <c r="F32" s="108" t="s">
        <v>770</v>
      </c>
      <c r="G32" s="108" t="s">
        <v>137</v>
      </c>
    </row>
    <row r="33" spans="1:7" ht="15" customHeight="1" thickBot="1">
      <c r="A33" s="112"/>
      <c r="B33" s="109" t="s">
        <v>138</v>
      </c>
      <c r="C33" s="109" t="s">
        <v>139</v>
      </c>
      <c r="D33" s="109" t="s">
        <v>140</v>
      </c>
      <c r="E33" s="109" t="s">
        <v>141</v>
      </c>
      <c r="F33" s="109" t="s">
        <v>431</v>
      </c>
      <c r="G33" s="112"/>
    </row>
    <row r="34" spans="1:7" ht="26.1" customHeight="1">
      <c r="A34" s="110">
        <v>9</v>
      </c>
      <c r="B34" s="777"/>
      <c r="C34" s="777"/>
      <c r="D34" s="783"/>
      <c r="E34" s="784"/>
      <c r="F34" s="785" t="s">
        <v>221</v>
      </c>
      <c r="G34" s="110">
        <v>9</v>
      </c>
    </row>
    <row r="35" spans="1:7" ht="26.1" customHeight="1">
      <c r="A35" s="110">
        <v>10</v>
      </c>
      <c r="B35" s="777"/>
      <c r="C35" s="777"/>
      <c r="D35" s="783"/>
      <c r="E35" s="784"/>
      <c r="F35" s="787"/>
      <c r="G35" s="110">
        <v>10</v>
      </c>
    </row>
    <row r="36" spans="1:7" ht="26.1" customHeight="1">
      <c r="A36" s="110">
        <v>11</v>
      </c>
      <c r="B36" s="777"/>
      <c r="C36" s="777"/>
      <c r="D36" s="783"/>
      <c r="E36" s="784"/>
      <c r="F36" s="787"/>
      <c r="G36" s="110">
        <v>11</v>
      </c>
    </row>
    <row r="37" spans="1:7" ht="26.1" customHeight="1">
      <c r="A37" s="110">
        <v>12</v>
      </c>
      <c r="B37" s="777"/>
      <c r="C37" s="777"/>
      <c r="D37" s="783"/>
      <c r="E37" s="784"/>
      <c r="F37" s="787"/>
      <c r="G37" s="110">
        <v>12</v>
      </c>
    </row>
    <row r="38" spans="1:7" ht="26.1" customHeight="1">
      <c r="A38" s="110">
        <v>13</v>
      </c>
      <c r="B38" s="777"/>
      <c r="C38" s="777"/>
      <c r="D38" s="783"/>
      <c r="E38" s="784"/>
      <c r="F38" s="787"/>
      <c r="G38" s="110">
        <v>13</v>
      </c>
    </row>
    <row r="39" spans="1:7" ht="26.1" customHeight="1" thickBot="1">
      <c r="A39" s="110">
        <v>14</v>
      </c>
      <c r="B39" s="738" t="s">
        <v>887</v>
      </c>
      <c r="C39" s="777"/>
      <c r="D39" s="783"/>
      <c r="E39" s="786"/>
      <c r="F39" s="788"/>
      <c r="G39" s="110">
        <v>14</v>
      </c>
    </row>
    <row r="40" spans="1:7" ht="26.1" customHeight="1" thickBot="1">
      <c r="A40" s="109">
        <v>15</v>
      </c>
      <c r="B40" s="1077" t="s">
        <v>444</v>
      </c>
      <c r="C40" s="1078"/>
      <c r="D40" s="1079"/>
      <c r="E40" s="775">
        <f>SUM(E34:E39)</f>
        <v>0</v>
      </c>
      <c r="F40" s="683">
        <f>SUM(F34:F39)</f>
        <v>0</v>
      </c>
      <c r="G40" s="109">
        <v>15</v>
      </c>
    </row>
    <row r="41" spans="1:7">
      <c r="A41" s="492"/>
      <c r="B41" s="485"/>
      <c r="C41" s="485"/>
      <c r="D41" s="485"/>
      <c r="E41" s="485"/>
      <c r="F41" s="485"/>
      <c r="G41" s="492"/>
    </row>
    <row r="42" spans="1:7" ht="17.399999999999999">
      <c r="A42" s="493" t="s">
        <v>33</v>
      </c>
      <c r="B42" s="481"/>
      <c r="C42" s="481"/>
      <c r="D42" s="893"/>
      <c r="E42" s="481"/>
      <c r="F42" s="481"/>
      <c r="G42" s="481"/>
    </row>
  </sheetData>
  <sheetProtection algorithmName="SHA-512" hashValue="6AkmzE76qXmSlUGjBzjKadtNi2lVf1SyUdWwYDMq8gfpDbNRcKXpUOVlo33gqabZ/ACAIQ+epYVVxF4CH9cdxQ==" saltValue="RRPgEEW5T16CYDqZHk14VA==" spinCount="100000" sheet="1" objects="1" scenarios="1"/>
  <mergeCells count="5">
    <mergeCell ref="D10:D11"/>
    <mergeCell ref="B20:D20"/>
    <mergeCell ref="A29:G29"/>
    <mergeCell ref="C31:C32"/>
    <mergeCell ref="B40:D40"/>
  </mergeCells>
  <printOptions horizontalCentered="1"/>
  <pageMargins left="0.67" right="0.9" top="0.67" bottom="0" header="0.5" footer="0.25"/>
  <pageSetup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G37"/>
  <sheetViews>
    <sheetView showGridLines="0" showOutlineSymbols="0" view="pageBreakPreview" zoomScale="60" zoomScaleNormal="90" workbookViewId="0">
      <selection activeCell="A2" sqref="A2"/>
    </sheetView>
  </sheetViews>
  <sheetFormatPr defaultColWidth="8.77734375" defaultRowHeight="13.2"/>
  <cols>
    <col min="1" max="1" width="5" style="103" customWidth="1"/>
    <col min="2" max="2" width="8.44140625" style="103" customWidth="1"/>
    <col min="3" max="3" width="17.21875" style="103" customWidth="1"/>
    <col min="4" max="4" width="27.21875" style="103" customWidth="1"/>
    <col min="5" max="6" width="15.5546875" style="103" customWidth="1"/>
    <col min="7" max="7" width="5" style="103" customWidth="1"/>
    <col min="8" max="16384" width="8.77734375" style="28"/>
  </cols>
  <sheetData>
    <row r="1" spans="1:7">
      <c r="A1" s="711" t="s">
        <v>1001</v>
      </c>
    </row>
    <row r="2" spans="1:7" ht="7.5" customHeight="1">
      <c r="A2" s="43"/>
    </row>
    <row r="3" spans="1:7" ht="13.5" customHeight="1">
      <c r="A3" s="43"/>
    </row>
    <row r="4" spans="1:7" ht="17.399999999999999">
      <c r="A4" s="104" t="s">
        <v>242</v>
      </c>
      <c r="B4" s="105"/>
      <c r="C4" s="106"/>
      <c r="D4" s="106"/>
      <c r="E4" s="106"/>
      <c r="F4" s="106"/>
      <c r="G4" s="106"/>
    </row>
    <row r="5" spans="1:7" ht="15" customHeight="1">
      <c r="A5" s="104" t="s">
        <v>243</v>
      </c>
      <c r="B5" s="106"/>
      <c r="C5" s="106"/>
      <c r="D5" s="106"/>
      <c r="E5" s="106"/>
      <c r="F5" s="106"/>
      <c r="G5" s="106"/>
    </row>
    <row r="6" spans="1:7" ht="13.5" customHeight="1">
      <c r="A6" s="104"/>
      <c r="B6" s="106"/>
      <c r="C6" s="106"/>
      <c r="D6" s="106"/>
      <c r="E6" s="106"/>
      <c r="F6" s="106"/>
      <c r="G6" s="106"/>
    </row>
    <row r="7" spans="1:7" ht="13.5" customHeight="1">
      <c r="A7" s="29" t="s">
        <v>801</v>
      </c>
      <c r="B7" s="29"/>
      <c r="C7" s="29"/>
      <c r="D7" s="29"/>
      <c r="E7" s="29"/>
      <c r="F7" s="29"/>
    </row>
    <row r="8" spans="1:7" ht="13.5" customHeight="1">
      <c r="A8" s="29" t="s">
        <v>814</v>
      </c>
      <c r="B8" s="29"/>
      <c r="C8" s="29"/>
      <c r="D8" s="29"/>
      <c r="E8" s="29"/>
      <c r="F8" s="29"/>
    </row>
    <row r="9" spans="1:7">
      <c r="A9" s="29" t="s">
        <v>820</v>
      </c>
      <c r="B9" s="29"/>
      <c r="C9" s="29"/>
      <c r="D9" s="29"/>
      <c r="E9" s="29"/>
      <c r="F9" s="29"/>
    </row>
    <row r="10" spans="1:7" ht="13.5" customHeight="1" thickBot="1"/>
    <row r="11" spans="1:7" ht="14.25" customHeight="1">
      <c r="A11" s="107" t="s">
        <v>136</v>
      </c>
      <c r="B11" s="1093" t="s">
        <v>802</v>
      </c>
      <c r="C11" s="1094"/>
      <c r="D11" s="1075" t="s">
        <v>803</v>
      </c>
      <c r="E11" s="107" t="s">
        <v>763</v>
      </c>
      <c r="F11" s="107" t="s">
        <v>764</v>
      </c>
      <c r="G11" s="107" t="s">
        <v>136</v>
      </c>
    </row>
    <row r="12" spans="1:7">
      <c r="A12" s="108" t="s">
        <v>137</v>
      </c>
      <c r="B12" s="1087" t="s">
        <v>804</v>
      </c>
      <c r="C12" s="1088"/>
      <c r="D12" s="1076"/>
      <c r="E12" s="108" t="s">
        <v>101</v>
      </c>
      <c r="F12" s="108" t="s">
        <v>766</v>
      </c>
      <c r="G12" s="108" t="s">
        <v>137</v>
      </c>
    </row>
    <row r="13" spans="1:7" ht="13.8" thickBot="1">
      <c r="A13" s="109"/>
      <c r="B13" s="1089" t="s">
        <v>138</v>
      </c>
      <c r="C13" s="1090"/>
      <c r="D13" s="109" t="s">
        <v>139</v>
      </c>
      <c r="E13" s="109" t="s">
        <v>140</v>
      </c>
      <c r="F13" s="109" t="s">
        <v>141</v>
      </c>
      <c r="G13" s="109"/>
    </row>
    <row r="14" spans="1:7" ht="26.1" customHeight="1">
      <c r="A14" s="110">
        <v>1</v>
      </c>
      <c r="B14" s="1091"/>
      <c r="C14" s="1092"/>
      <c r="D14" s="777"/>
      <c r="E14" s="778"/>
      <c r="F14" s="779" t="s">
        <v>221</v>
      </c>
      <c r="G14" s="110">
        <v>1</v>
      </c>
    </row>
    <row r="15" spans="1:7" ht="26.1" customHeight="1">
      <c r="A15" s="110">
        <v>2</v>
      </c>
      <c r="B15" s="1083"/>
      <c r="C15" s="1084"/>
      <c r="D15" s="777"/>
      <c r="E15" s="778"/>
      <c r="F15" s="780"/>
      <c r="G15" s="110">
        <v>2</v>
      </c>
    </row>
    <row r="16" spans="1:7" ht="26.1" customHeight="1">
      <c r="A16" s="110">
        <v>3</v>
      </c>
      <c r="B16" s="1083"/>
      <c r="C16" s="1084"/>
      <c r="D16" s="777"/>
      <c r="E16" s="778"/>
      <c r="F16" s="780"/>
      <c r="G16" s="110">
        <v>3</v>
      </c>
    </row>
    <row r="17" spans="1:7" ht="26.1" customHeight="1">
      <c r="A17" s="110">
        <v>4</v>
      </c>
      <c r="B17" s="1083"/>
      <c r="C17" s="1084"/>
      <c r="D17" s="777"/>
      <c r="E17" s="778"/>
      <c r="F17" s="780"/>
      <c r="G17" s="110">
        <v>4</v>
      </c>
    </row>
    <row r="18" spans="1:7" ht="26.1" customHeight="1">
      <c r="A18" s="110">
        <v>5</v>
      </c>
      <c r="B18" s="1083"/>
      <c r="C18" s="1084"/>
      <c r="D18" s="777"/>
      <c r="E18" s="778"/>
      <c r="F18" s="780"/>
      <c r="G18" s="110">
        <v>5</v>
      </c>
    </row>
    <row r="19" spans="1:7" ht="26.1" customHeight="1">
      <c r="A19" s="110">
        <v>6</v>
      </c>
      <c r="B19" s="1083"/>
      <c r="C19" s="1084"/>
      <c r="D19" s="777"/>
      <c r="E19" s="778"/>
      <c r="F19" s="780"/>
      <c r="G19" s="110">
        <v>6</v>
      </c>
    </row>
    <row r="20" spans="1:7" ht="26.1" customHeight="1">
      <c r="A20" s="108">
        <v>7</v>
      </c>
      <c r="B20" s="1083"/>
      <c r="C20" s="1084"/>
      <c r="D20" s="789"/>
      <c r="E20" s="781"/>
      <c r="F20" s="782"/>
      <c r="G20" s="110">
        <v>7</v>
      </c>
    </row>
    <row r="21" spans="1:7" ht="26.1" customHeight="1">
      <c r="A21" s="186">
        <v>8</v>
      </c>
      <c r="B21" s="1095"/>
      <c r="C21" s="1096"/>
      <c r="D21" s="790"/>
      <c r="E21" s="791"/>
      <c r="F21" s="792"/>
      <c r="G21" s="230">
        <v>8</v>
      </c>
    </row>
    <row r="22" spans="1:7" ht="26.1" customHeight="1">
      <c r="A22" s="110">
        <v>9</v>
      </c>
      <c r="B22" s="1083"/>
      <c r="C22" s="1084"/>
      <c r="D22" s="777"/>
      <c r="E22" s="778"/>
      <c r="F22" s="780"/>
      <c r="G22" s="110">
        <v>9</v>
      </c>
    </row>
    <row r="23" spans="1:7" ht="26.1" customHeight="1">
      <c r="A23" s="110">
        <v>10</v>
      </c>
      <c r="B23" s="1083"/>
      <c r="C23" s="1084"/>
      <c r="D23" s="777"/>
      <c r="E23" s="778"/>
      <c r="F23" s="780"/>
      <c r="G23" s="110">
        <v>10</v>
      </c>
    </row>
    <row r="24" spans="1:7" ht="26.1" customHeight="1">
      <c r="A24" s="110">
        <v>11</v>
      </c>
      <c r="B24" s="1083"/>
      <c r="C24" s="1084"/>
      <c r="D24" s="777"/>
      <c r="E24" s="778"/>
      <c r="F24" s="780"/>
      <c r="G24" s="110">
        <v>11</v>
      </c>
    </row>
    <row r="25" spans="1:7" ht="26.1" customHeight="1">
      <c r="A25" s="110">
        <v>12</v>
      </c>
      <c r="B25" s="1083"/>
      <c r="C25" s="1084"/>
      <c r="D25" s="777"/>
      <c r="E25" s="778"/>
      <c r="F25" s="780"/>
      <c r="G25" s="110">
        <v>12</v>
      </c>
    </row>
    <row r="26" spans="1:7" ht="26.1" customHeight="1">
      <c r="A26" s="110">
        <v>13</v>
      </c>
      <c r="B26" s="1083"/>
      <c r="C26" s="1084"/>
      <c r="D26" s="777"/>
      <c r="E26" s="778"/>
      <c r="F26" s="780"/>
      <c r="G26" s="110">
        <v>13</v>
      </c>
    </row>
    <row r="27" spans="1:7" ht="26.1" customHeight="1">
      <c r="A27" s="110">
        <v>14</v>
      </c>
      <c r="B27" s="1083"/>
      <c r="C27" s="1084"/>
      <c r="D27" s="777"/>
      <c r="E27" s="778"/>
      <c r="F27" s="780"/>
      <c r="G27" s="110">
        <v>14</v>
      </c>
    </row>
    <row r="28" spans="1:7" ht="26.1" customHeight="1">
      <c r="A28" s="110">
        <v>15</v>
      </c>
      <c r="B28" s="1083"/>
      <c r="C28" s="1084"/>
      <c r="D28" s="777"/>
      <c r="E28" s="778"/>
      <c r="F28" s="780"/>
      <c r="G28" s="110">
        <v>15</v>
      </c>
    </row>
    <row r="29" spans="1:7" ht="26.1" customHeight="1">
      <c r="A29" s="110">
        <v>16</v>
      </c>
      <c r="B29" s="1083"/>
      <c r="C29" s="1084"/>
      <c r="D29" s="777"/>
      <c r="E29" s="778"/>
      <c r="F29" s="780"/>
      <c r="G29" s="110">
        <v>16</v>
      </c>
    </row>
    <row r="30" spans="1:7" ht="26.1" customHeight="1">
      <c r="A30" s="110">
        <v>17</v>
      </c>
      <c r="B30" s="1083"/>
      <c r="C30" s="1084"/>
      <c r="D30" s="777"/>
      <c r="E30" s="778"/>
      <c r="F30" s="780"/>
      <c r="G30" s="110">
        <v>17</v>
      </c>
    </row>
    <row r="31" spans="1:7" ht="26.1" customHeight="1" thickBot="1">
      <c r="A31" s="110">
        <v>18</v>
      </c>
      <c r="B31" s="1085" t="s">
        <v>887</v>
      </c>
      <c r="C31" s="1086"/>
      <c r="D31" s="777"/>
      <c r="E31" s="778"/>
      <c r="F31" s="780"/>
      <c r="G31" s="110">
        <v>18</v>
      </c>
    </row>
    <row r="32" spans="1:7" ht="26.1" customHeight="1" thickBot="1">
      <c r="A32" s="109">
        <v>19</v>
      </c>
      <c r="B32" s="1077" t="s">
        <v>444</v>
      </c>
      <c r="C32" s="1078"/>
      <c r="D32" s="1079"/>
      <c r="E32" s="776">
        <f>SUM(E14:E31)</f>
        <v>0</v>
      </c>
      <c r="F32" s="683">
        <f>SUM(F14:F31)</f>
        <v>0</v>
      </c>
      <c r="G32" s="109">
        <v>19</v>
      </c>
    </row>
    <row r="33" spans="1:7" ht="15" customHeight="1">
      <c r="A33" s="165"/>
      <c r="B33" s="163"/>
      <c r="C33" s="164"/>
      <c r="D33" s="163"/>
      <c r="E33" s="163"/>
      <c r="F33" s="163"/>
      <c r="G33" s="165"/>
    </row>
    <row r="34" spans="1:7" ht="26.1" customHeight="1">
      <c r="A34" s="163"/>
      <c r="B34" s="166"/>
      <c r="C34" s="166"/>
      <c r="D34" s="166"/>
      <c r="E34" s="231"/>
      <c r="F34" s="166"/>
      <c r="G34" s="163"/>
    </row>
    <row r="35" spans="1:7" ht="19.5" customHeight="1">
      <c r="A35" s="163"/>
      <c r="B35" s="166"/>
      <c r="C35" s="166"/>
      <c r="D35" s="166"/>
      <c r="E35" s="231"/>
      <c r="F35" s="166"/>
      <c r="G35" s="163"/>
    </row>
    <row r="36" spans="1:7" ht="8.25" customHeight="1">
      <c r="A36" s="113"/>
      <c r="B36" s="111"/>
      <c r="C36" s="111"/>
      <c r="D36" s="111"/>
      <c r="E36" s="111"/>
      <c r="F36" s="111"/>
      <c r="G36" s="113"/>
    </row>
    <row r="37" spans="1:7" ht="17.399999999999999">
      <c r="A37" s="148" t="s">
        <v>805</v>
      </c>
      <c r="B37" s="106"/>
      <c r="C37" s="106"/>
      <c r="D37" s="894"/>
      <c r="E37" s="106"/>
      <c r="F37" s="106"/>
      <c r="G37" s="106"/>
    </row>
  </sheetData>
  <sheetProtection algorithmName="SHA-512" hashValue="OgNlepW2d/ftqrvbUnR/l+rdP0egFIysVlJrpi/08dRAzrLUbbY8bLFbp2TS9grZBuiJWdCWPqPiAbCVqLnCGA==" saltValue="22QjatY5/PMymvAClaAIbA==" spinCount="100000" sheet="1" objects="1" scenarios="1"/>
  <mergeCells count="23">
    <mergeCell ref="B23:C23"/>
    <mergeCell ref="B24:C24"/>
    <mergeCell ref="B15:C15"/>
    <mergeCell ref="B11:C11"/>
    <mergeCell ref="B17:C17"/>
    <mergeCell ref="B18:C18"/>
    <mergeCell ref="B19:C19"/>
    <mergeCell ref="B20:C20"/>
    <mergeCell ref="B21:C21"/>
    <mergeCell ref="B22:C22"/>
    <mergeCell ref="D11:D12"/>
    <mergeCell ref="B12:C12"/>
    <mergeCell ref="B13:C13"/>
    <mergeCell ref="B14:C14"/>
    <mergeCell ref="B16:C16"/>
    <mergeCell ref="B32:D32"/>
    <mergeCell ref="B25:C25"/>
    <mergeCell ref="B26:C26"/>
    <mergeCell ref="B28:C28"/>
    <mergeCell ref="B29:C29"/>
    <mergeCell ref="B30:C30"/>
    <mergeCell ref="B31:C31"/>
    <mergeCell ref="B27:C27"/>
  </mergeCells>
  <printOptions horizontalCentered="1"/>
  <pageMargins left="0.67" right="0.9" top="0.67" bottom="0" header="0.5" footer="0.25"/>
  <pageSetup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IU33"/>
  <sheetViews>
    <sheetView showGridLines="0" showOutlineSymbols="0" zoomScale="90" zoomScaleNormal="90" workbookViewId="0">
      <selection activeCell="B2" sqref="B2"/>
    </sheetView>
  </sheetViews>
  <sheetFormatPr defaultColWidth="9" defaultRowHeight="13.2"/>
  <cols>
    <col min="1" max="1" width="4.5546875" style="116" customWidth="1"/>
    <col min="2" max="2" width="4.44140625" style="114" customWidth="1"/>
    <col min="3" max="3" width="8" style="114" customWidth="1"/>
    <col min="4" max="4" width="21.77734375" style="114" customWidth="1"/>
    <col min="5" max="5" width="34.5546875" style="114" customWidth="1"/>
    <col min="6" max="6" width="7.77734375" style="115" customWidth="1"/>
    <col min="7" max="7" width="18.5546875" style="114" customWidth="1"/>
    <col min="8" max="8" width="16.5546875" style="114" customWidth="1"/>
    <col min="9" max="9" width="13" style="114" customWidth="1"/>
    <col min="10" max="10" width="5.21875" style="114" customWidth="1"/>
    <col min="11" max="12" width="9" style="114" hidden="1" customWidth="1"/>
    <col min="13" max="16384" width="9" style="114"/>
  </cols>
  <sheetData>
    <row r="1" spans="2:255">
      <c r="B1" s="793" t="s">
        <v>1001</v>
      </c>
    </row>
    <row r="2" spans="2:255" ht="8.25" customHeight="1"/>
    <row r="3" spans="2:255" ht="17.399999999999999">
      <c r="B3" s="608" t="s">
        <v>867</v>
      </c>
      <c r="C3" s="608"/>
      <c r="D3" s="609"/>
      <c r="E3" s="117"/>
      <c r="F3" s="117"/>
      <c r="G3" s="117"/>
      <c r="H3" s="117"/>
      <c r="I3" s="117"/>
      <c r="J3" s="117"/>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row>
    <row r="4" spans="2:255" ht="12.75" customHeight="1">
      <c r="B4" s="115"/>
      <c r="C4" s="115"/>
      <c r="D4" s="115"/>
      <c r="E4" s="115"/>
      <c r="G4" s="115"/>
      <c r="H4" s="115"/>
      <c r="I4" s="115"/>
      <c r="J4" s="115"/>
    </row>
    <row r="5" spans="2:255" ht="15.75" customHeight="1">
      <c r="B5" s="610" t="s">
        <v>871</v>
      </c>
      <c r="C5" s="115"/>
      <c r="D5" s="115"/>
      <c r="E5" s="115"/>
      <c r="G5" s="115"/>
      <c r="H5" s="115"/>
      <c r="I5" s="115"/>
      <c r="J5" s="115"/>
    </row>
    <row r="6" spans="2:255" ht="15.75" customHeight="1">
      <c r="B6" s="611" t="s">
        <v>862</v>
      </c>
      <c r="C6" s="115"/>
      <c r="D6" s="115"/>
      <c r="E6" s="115"/>
      <c r="G6" s="115"/>
      <c r="H6" s="115"/>
      <c r="I6" s="115"/>
      <c r="J6" s="115"/>
    </row>
    <row r="7" spans="2:255" ht="15.75" customHeight="1">
      <c r="B7" s="610" t="s">
        <v>872</v>
      </c>
      <c r="D7" s="115"/>
      <c r="E7" s="115"/>
      <c r="G7" s="115"/>
      <c r="H7" s="115"/>
      <c r="I7" s="115"/>
      <c r="J7" s="115"/>
    </row>
    <row r="8" spans="2:255" ht="15.75" customHeight="1">
      <c r="B8" s="612" t="s">
        <v>863</v>
      </c>
      <c r="D8" s="115"/>
      <c r="E8" s="115"/>
      <c r="G8" s="115"/>
      <c r="H8" s="115"/>
      <c r="I8" s="115"/>
      <c r="J8" s="115"/>
    </row>
    <row r="9" spans="2:255" ht="15.75" customHeight="1">
      <c r="B9" s="612" t="s">
        <v>864</v>
      </c>
      <c r="D9" s="115"/>
      <c r="E9" s="115"/>
      <c r="G9" s="115"/>
      <c r="H9" s="115"/>
      <c r="I9" s="115"/>
      <c r="J9" s="115"/>
    </row>
    <row r="10" spans="2:255" ht="15.6">
      <c r="B10" s="612"/>
      <c r="C10" s="115"/>
      <c r="D10" s="115"/>
      <c r="E10" s="115"/>
      <c r="G10" s="115"/>
      <c r="H10" s="115"/>
      <c r="I10" s="115"/>
      <c r="J10" s="115"/>
      <c r="K10" s="118"/>
      <c r="L10" s="118"/>
    </row>
    <row r="11" spans="2:255" ht="15.6">
      <c r="B11" s="612" t="s">
        <v>865</v>
      </c>
      <c r="C11" s="115"/>
      <c r="D11" s="115"/>
      <c r="E11" s="115"/>
      <c r="G11" s="115"/>
      <c r="H11" s="115"/>
      <c r="I11" s="115"/>
      <c r="J11" s="115"/>
      <c r="K11" s="118"/>
      <c r="L11" s="118"/>
    </row>
    <row r="12" spans="2:255" ht="7.5" customHeight="1" thickBot="1">
      <c r="B12" s="115"/>
      <c r="C12" s="115"/>
      <c r="D12" s="115"/>
      <c r="E12" s="115"/>
      <c r="G12" s="115"/>
      <c r="H12" s="115"/>
      <c r="I12" s="115"/>
      <c r="J12" s="115"/>
      <c r="K12" s="118"/>
      <c r="L12" s="118"/>
    </row>
    <row r="13" spans="2:255" ht="15" customHeight="1">
      <c r="B13" s="119" t="s">
        <v>136</v>
      </c>
      <c r="C13" s="120" t="s">
        <v>774</v>
      </c>
      <c r="D13" s="1097" t="s">
        <v>780</v>
      </c>
      <c r="E13" s="167" t="s">
        <v>768</v>
      </c>
      <c r="F13" s="1097" t="s">
        <v>775</v>
      </c>
      <c r="G13" s="233" t="s">
        <v>776</v>
      </c>
      <c r="H13" s="233" t="s">
        <v>764</v>
      </c>
      <c r="I13" s="233" t="s">
        <v>445</v>
      </c>
      <c r="J13" s="119" t="s">
        <v>136</v>
      </c>
    </row>
    <row r="14" spans="2:255" ht="15" customHeight="1">
      <c r="B14" s="121" t="s">
        <v>137</v>
      </c>
      <c r="C14" s="122" t="s">
        <v>777</v>
      </c>
      <c r="D14" s="1098"/>
      <c r="E14" s="234" t="s">
        <v>769</v>
      </c>
      <c r="F14" s="1098"/>
      <c r="G14" s="234" t="s">
        <v>576</v>
      </c>
      <c r="H14" s="234" t="s">
        <v>770</v>
      </c>
      <c r="I14" s="234" t="s">
        <v>778</v>
      </c>
      <c r="J14" s="121" t="s">
        <v>137</v>
      </c>
    </row>
    <row r="15" spans="2:255" ht="15" customHeight="1" thickBot="1">
      <c r="B15" s="123"/>
      <c r="C15" s="124" t="s">
        <v>138</v>
      </c>
      <c r="D15" s="123" t="s">
        <v>139</v>
      </c>
      <c r="E15" s="168" t="s">
        <v>140</v>
      </c>
      <c r="F15" s="123" t="s">
        <v>141</v>
      </c>
      <c r="G15" s="123" t="s">
        <v>431</v>
      </c>
      <c r="H15" s="123" t="s">
        <v>443</v>
      </c>
      <c r="I15" s="123" t="s">
        <v>866</v>
      </c>
      <c r="J15" s="123"/>
    </row>
    <row r="16" spans="2:255" ht="24" customHeight="1">
      <c r="B16" s="125">
        <v>1</v>
      </c>
      <c r="C16" s="795"/>
      <c r="D16" s="796"/>
      <c r="E16" s="796"/>
      <c r="F16" s="797"/>
      <c r="G16" s="798"/>
      <c r="H16" s="799">
        <v>0</v>
      </c>
      <c r="I16" s="908" t="e">
        <f>ROUND((H16/G16),2)</f>
        <v>#DIV/0!</v>
      </c>
      <c r="J16" s="125">
        <v>1</v>
      </c>
    </row>
    <row r="17" spans="1:10" ht="24" customHeight="1">
      <c r="B17" s="125">
        <v>2</v>
      </c>
      <c r="C17" s="795"/>
      <c r="D17" s="796"/>
      <c r="E17" s="796"/>
      <c r="F17" s="797"/>
      <c r="G17" s="798"/>
      <c r="H17" s="798"/>
      <c r="I17" s="908" t="e">
        <f t="shared" ref="I17:I27" si="0">ROUND((H17/G17),2)</f>
        <v>#DIV/0!</v>
      </c>
      <c r="J17" s="125">
        <v>2</v>
      </c>
    </row>
    <row r="18" spans="1:10" ht="24" customHeight="1">
      <c r="B18" s="125">
        <v>3</v>
      </c>
      <c r="C18" s="795"/>
      <c r="D18" s="796"/>
      <c r="E18" s="796"/>
      <c r="F18" s="797"/>
      <c r="G18" s="798"/>
      <c r="H18" s="798"/>
      <c r="I18" s="908" t="e">
        <f t="shared" si="0"/>
        <v>#DIV/0!</v>
      </c>
      <c r="J18" s="125">
        <v>3</v>
      </c>
    </row>
    <row r="19" spans="1:10" ht="24" customHeight="1">
      <c r="B19" s="125">
        <v>4</v>
      </c>
      <c r="C19" s="795"/>
      <c r="D19" s="796"/>
      <c r="E19" s="796"/>
      <c r="F19" s="797"/>
      <c r="G19" s="798"/>
      <c r="H19" s="798"/>
      <c r="I19" s="908" t="e">
        <f t="shared" si="0"/>
        <v>#DIV/0!</v>
      </c>
      <c r="J19" s="125">
        <v>4</v>
      </c>
    </row>
    <row r="20" spans="1:10" ht="24" customHeight="1">
      <c r="A20" s="895" t="s">
        <v>624</v>
      </c>
      <c r="B20" s="125">
        <v>5</v>
      </c>
      <c r="C20" s="795"/>
      <c r="D20" s="796"/>
      <c r="E20" s="796"/>
      <c r="F20" s="797"/>
      <c r="G20" s="798"/>
      <c r="H20" s="798"/>
      <c r="I20" s="908" t="e">
        <f t="shared" si="0"/>
        <v>#DIV/0!</v>
      </c>
      <c r="J20" s="125">
        <v>5</v>
      </c>
    </row>
    <row r="21" spans="1:10" ht="24" customHeight="1">
      <c r="B21" s="125">
        <v>6</v>
      </c>
      <c r="C21" s="795"/>
      <c r="D21" s="796"/>
      <c r="E21" s="796"/>
      <c r="F21" s="797"/>
      <c r="G21" s="798"/>
      <c r="H21" s="798"/>
      <c r="I21" s="908" t="e">
        <f t="shared" si="0"/>
        <v>#DIV/0!</v>
      </c>
      <c r="J21" s="125">
        <v>6</v>
      </c>
    </row>
    <row r="22" spans="1:10" ht="24" customHeight="1">
      <c r="B22" s="125">
        <v>7</v>
      </c>
      <c r="C22" s="795"/>
      <c r="D22" s="796"/>
      <c r="E22" s="796"/>
      <c r="F22" s="797"/>
      <c r="G22" s="798"/>
      <c r="H22" s="798"/>
      <c r="I22" s="908" t="e">
        <f t="shared" si="0"/>
        <v>#DIV/0!</v>
      </c>
      <c r="J22" s="125">
        <v>7</v>
      </c>
    </row>
    <row r="23" spans="1:10" ht="24" customHeight="1">
      <c r="B23" s="125">
        <v>8</v>
      </c>
      <c r="C23" s="795"/>
      <c r="D23" s="796"/>
      <c r="E23" s="796"/>
      <c r="F23" s="797"/>
      <c r="G23" s="798"/>
      <c r="H23" s="798"/>
      <c r="I23" s="908" t="e">
        <f t="shared" si="0"/>
        <v>#DIV/0!</v>
      </c>
      <c r="J23" s="125">
        <v>8</v>
      </c>
    </row>
    <row r="24" spans="1:10" ht="24" customHeight="1">
      <c r="B24" s="125">
        <v>9</v>
      </c>
      <c r="C24" s="795"/>
      <c r="D24" s="796"/>
      <c r="E24" s="796"/>
      <c r="F24" s="797"/>
      <c r="G24" s="798"/>
      <c r="H24" s="798"/>
      <c r="I24" s="908" t="e">
        <f t="shared" si="0"/>
        <v>#DIV/0!</v>
      </c>
      <c r="J24" s="125">
        <v>9</v>
      </c>
    </row>
    <row r="25" spans="1:10" ht="24" customHeight="1">
      <c r="B25" s="125">
        <v>10</v>
      </c>
      <c r="C25" s="795"/>
      <c r="D25" s="796"/>
      <c r="E25" s="796"/>
      <c r="F25" s="797"/>
      <c r="G25" s="798"/>
      <c r="H25" s="798"/>
      <c r="I25" s="908" t="e">
        <f t="shared" si="0"/>
        <v>#DIV/0!</v>
      </c>
      <c r="J25" s="125">
        <v>10</v>
      </c>
    </row>
    <row r="26" spans="1:10" ht="24" customHeight="1">
      <c r="B26" s="125">
        <v>11</v>
      </c>
      <c r="C26" s="795"/>
      <c r="D26" s="796"/>
      <c r="E26" s="796"/>
      <c r="F26" s="797"/>
      <c r="G26" s="798"/>
      <c r="H26" s="798"/>
      <c r="I26" s="908" t="e">
        <f t="shared" si="0"/>
        <v>#DIV/0!</v>
      </c>
      <c r="J26" s="125">
        <v>11</v>
      </c>
    </row>
    <row r="27" spans="1:10" ht="24" customHeight="1" thickBot="1">
      <c r="B27" s="125">
        <v>12</v>
      </c>
      <c r="C27" s="800" t="s">
        <v>887</v>
      </c>
      <c r="D27" s="796"/>
      <c r="E27" s="796"/>
      <c r="F27" s="797"/>
      <c r="G27" s="801"/>
      <c r="H27" s="801"/>
      <c r="I27" s="908" t="e">
        <f t="shared" si="0"/>
        <v>#DIV/0!</v>
      </c>
      <c r="J27" s="125">
        <v>12</v>
      </c>
    </row>
    <row r="28" spans="1:10" ht="24" customHeight="1" thickBot="1">
      <c r="B28" s="126">
        <v>13</v>
      </c>
      <c r="C28" s="613"/>
      <c r="D28" s="1099" t="s">
        <v>444</v>
      </c>
      <c r="E28" s="1100"/>
      <c r="F28" s="1101"/>
      <c r="G28" s="794">
        <f>SUM(G16:G27)</f>
        <v>0</v>
      </c>
      <c r="H28" s="684">
        <f>SUM(H16:H27)</f>
        <v>0</v>
      </c>
      <c r="I28" s="909" t="e">
        <f>ROUND((H28/G28),2)</f>
        <v>#DIV/0!</v>
      </c>
      <c r="J28" s="126">
        <v>13</v>
      </c>
    </row>
    <row r="30" spans="1:10" ht="15.6">
      <c r="B30" s="614"/>
      <c r="C30" s="615"/>
      <c r="D30" s="115"/>
      <c r="E30" s="616"/>
      <c r="G30" s="115"/>
      <c r="H30" s="115"/>
      <c r="I30" s="115"/>
      <c r="J30" s="115"/>
    </row>
    <row r="31" spans="1:10">
      <c r="B31" s="115"/>
      <c r="C31" s="115"/>
      <c r="D31" s="115"/>
      <c r="E31" s="115"/>
      <c r="G31" s="115"/>
      <c r="H31" s="162"/>
      <c r="I31" s="115"/>
      <c r="J31" s="115"/>
    </row>
    <row r="32" spans="1:10">
      <c r="B32" s="115"/>
      <c r="C32" s="115"/>
      <c r="D32" s="115"/>
      <c r="E32" s="115"/>
      <c r="G32" s="115"/>
      <c r="H32" s="162"/>
      <c r="I32" s="115"/>
      <c r="J32" s="115"/>
    </row>
    <row r="33" spans="2:10">
      <c r="B33" s="115"/>
      <c r="C33" s="115"/>
      <c r="D33" s="115"/>
      <c r="E33" s="115"/>
      <c r="G33" s="115"/>
      <c r="H33" s="115"/>
      <c r="I33" s="115"/>
      <c r="J33" s="115"/>
    </row>
  </sheetData>
  <sheetProtection algorithmName="SHA-512" hashValue="sKSLtgz7Di50VD/PazAqE4hjVdLlnrxw6AU8w0hqk7O0Ra545XKIy72bqEACAp+ibS0MIRuQKX9Ao69g/VyujQ==" saltValue="qAS28UCJhgil8/Yll8q36w==" spinCount="100000" sheet="1" objects="1" scenarios="1"/>
  <mergeCells count="3">
    <mergeCell ref="D13:D14"/>
    <mergeCell ref="F13:F14"/>
    <mergeCell ref="D28:F28"/>
  </mergeCells>
  <printOptions horizontalCentered="1"/>
  <pageMargins left="0.67" right="0.9" top="0.67" bottom="0" header="0.5" footer="0.25"/>
  <pageSetup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IT34"/>
  <sheetViews>
    <sheetView showGridLines="0" showOutlineSymbols="0" zoomScale="90" zoomScaleNormal="90" workbookViewId="0">
      <selection activeCell="B2" sqref="B2"/>
    </sheetView>
  </sheetViews>
  <sheetFormatPr defaultColWidth="9" defaultRowHeight="13.2"/>
  <cols>
    <col min="1" max="1" width="4.5546875" style="116" customWidth="1"/>
    <col min="2" max="2" width="5" style="114" customWidth="1"/>
    <col min="3" max="3" width="8" style="114" customWidth="1"/>
    <col min="4" max="4" width="44.5546875" style="114" customWidth="1"/>
    <col min="5" max="5" width="7.77734375" style="115" customWidth="1"/>
    <col min="6" max="6" width="23.5546875" style="114" customWidth="1"/>
    <col min="7" max="7" width="18.5546875" style="114" customWidth="1"/>
    <col min="8" max="8" width="15" style="114" customWidth="1"/>
    <col min="9" max="9" width="4.5546875" style="114" customWidth="1"/>
    <col min="10" max="11" width="9" style="114" hidden="1" customWidth="1"/>
    <col min="12" max="16384" width="9" style="114"/>
  </cols>
  <sheetData>
    <row r="1" spans="2:254">
      <c r="B1" s="793" t="s">
        <v>1001</v>
      </c>
    </row>
    <row r="2" spans="2:254" ht="8.25" customHeight="1"/>
    <row r="3" spans="2:254" ht="17.399999999999999">
      <c r="B3" s="494" t="s">
        <v>80</v>
      </c>
      <c r="C3" s="495"/>
      <c r="D3" s="496"/>
      <c r="E3" s="496"/>
      <c r="F3" s="496"/>
      <c r="G3" s="496"/>
      <c r="I3" s="49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row>
    <row r="4" spans="2:254" ht="12.75" customHeight="1">
      <c r="B4" s="497"/>
      <c r="C4" s="497"/>
      <c r="D4" s="497"/>
      <c r="E4" s="497"/>
      <c r="F4" s="497"/>
      <c r="G4" s="497"/>
      <c r="H4" s="497"/>
      <c r="I4" s="497"/>
    </row>
    <row r="5" spans="2:254" ht="16.350000000000001" customHeight="1">
      <c r="B5" s="498" t="s">
        <v>873</v>
      </c>
      <c r="C5" s="499"/>
      <c r="D5" s="499"/>
      <c r="E5" s="499"/>
      <c r="F5" s="499"/>
      <c r="G5" s="499"/>
      <c r="H5" s="499"/>
      <c r="I5" s="499"/>
    </row>
    <row r="6" spans="2:254" ht="16.350000000000001" customHeight="1">
      <c r="B6" s="498" t="s">
        <v>854</v>
      </c>
      <c r="C6" s="499"/>
      <c r="D6" s="499"/>
      <c r="E6" s="499"/>
      <c r="F6" s="499"/>
      <c r="G6" s="499"/>
      <c r="H6" s="499"/>
      <c r="I6" s="499"/>
    </row>
    <row r="7" spans="2:254" ht="16.350000000000001" customHeight="1">
      <c r="B7" s="498" t="s">
        <v>855</v>
      </c>
      <c r="C7" s="500"/>
      <c r="D7" s="499"/>
      <c r="E7" s="499"/>
      <c r="F7" s="499"/>
      <c r="G7" s="499"/>
      <c r="H7" s="499"/>
      <c r="I7" s="499"/>
    </row>
    <row r="8" spans="2:254" ht="16.350000000000001" customHeight="1">
      <c r="B8" s="501" t="s">
        <v>856</v>
      </c>
      <c r="C8" s="500"/>
      <c r="D8" s="499"/>
      <c r="E8" s="499"/>
      <c r="F8" s="499"/>
      <c r="G8" s="499"/>
      <c r="H8" s="499"/>
      <c r="I8" s="499"/>
    </row>
    <row r="9" spans="2:254" ht="16.2">
      <c r="B9" s="501" t="s">
        <v>858</v>
      </c>
      <c r="C9" s="500"/>
      <c r="D9" s="499"/>
      <c r="E9" s="499"/>
      <c r="F9" s="499"/>
      <c r="G9" s="499"/>
      <c r="H9" s="499"/>
      <c r="I9" s="499"/>
    </row>
    <row r="10" spans="2:254" ht="16.2">
      <c r="B10" s="502" t="s">
        <v>857</v>
      </c>
      <c r="C10" s="503"/>
      <c r="D10" s="504"/>
      <c r="E10" s="504"/>
      <c r="F10" s="497"/>
      <c r="G10" s="497"/>
      <c r="H10" s="497"/>
      <c r="I10" s="497"/>
    </row>
    <row r="11" spans="2:254" ht="9.75" customHeight="1">
      <c r="B11" s="501"/>
      <c r="C11" s="505"/>
      <c r="D11" s="497"/>
      <c r="E11" s="497"/>
      <c r="F11" s="497"/>
      <c r="G11" s="497"/>
      <c r="H11" s="497"/>
      <c r="I11" s="497"/>
    </row>
    <row r="12" spans="2:254" ht="15.6">
      <c r="B12" s="501" t="s">
        <v>86</v>
      </c>
      <c r="C12" s="497"/>
      <c r="D12" s="497"/>
      <c r="E12" s="497"/>
      <c r="F12" s="497"/>
      <c r="G12" s="497"/>
      <c r="H12" s="497"/>
      <c r="I12" s="497"/>
      <c r="J12" s="118"/>
      <c r="K12" s="118"/>
    </row>
    <row r="13" spans="2:254" ht="7.5" customHeight="1" thickBot="1">
      <c r="B13" s="497"/>
      <c r="C13" s="497"/>
      <c r="D13" s="497"/>
      <c r="E13" s="497"/>
      <c r="F13" s="497"/>
      <c r="G13" s="497"/>
      <c r="H13" s="497"/>
      <c r="I13" s="497"/>
      <c r="J13" s="118"/>
      <c r="K13" s="118"/>
    </row>
    <row r="14" spans="2:254" ht="15" customHeight="1">
      <c r="B14" s="119" t="s">
        <v>136</v>
      </c>
      <c r="C14" s="120" t="s">
        <v>774</v>
      </c>
      <c r="D14" s="167"/>
      <c r="E14" s="1097" t="s">
        <v>775</v>
      </c>
      <c r="F14" s="233" t="s">
        <v>776</v>
      </c>
      <c r="G14" s="233" t="s">
        <v>764</v>
      </c>
      <c r="H14" s="233" t="s">
        <v>445</v>
      </c>
      <c r="I14" s="119" t="s">
        <v>136</v>
      </c>
    </row>
    <row r="15" spans="2:254" ht="15" customHeight="1">
      <c r="B15" s="121" t="s">
        <v>137</v>
      </c>
      <c r="C15" s="122" t="s">
        <v>777</v>
      </c>
      <c r="D15" s="234" t="s">
        <v>800</v>
      </c>
      <c r="E15" s="1098"/>
      <c r="F15" s="234" t="s">
        <v>576</v>
      </c>
      <c r="G15" s="234" t="s">
        <v>770</v>
      </c>
      <c r="H15" s="234" t="s">
        <v>778</v>
      </c>
      <c r="I15" s="121" t="s">
        <v>137</v>
      </c>
    </row>
    <row r="16" spans="2:254" ht="15" customHeight="1" thickBot="1">
      <c r="B16" s="123"/>
      <c r="C16" s="124" t="s">
        <v>138</v>
      </c>
      <c r="D16" s="168" t="s">
        <v>139</v>
      </c>
      <c r="E16" s="123" t="s">
        <v>140</v>
      </c>
      <c r="F16" s="123" t="s">
        <v>141</v>
      </c>
      <c r="G16" s="123" t="s">
        <v>431</v>
      </c>
      <c r="H16" s="123" t="s">
        <v>443</v>
      </c>
      <c r="I16" s="123"/>
    </row>
    <row r="17" spans="1:9" ht="24" customHeight="1">
      <c r="B17" s="125">
        <v>1</v>
      </c>
      <c r="C17" s="795"/>
      <c r="D17" s="796"/>
      <c r="E17" s="797"/>
      <c r="F17" s="798"/>
      <c r="G17" s="799">
        <v>0</v>
      </c>
      <c r="H17" s="908" t="e">
        <f>ROUND((G17/F17),2)</f>
        <v>#DIV/0!</v>
      </c>
      <c r="I17" s="125">
        <v>1</v>
      </c>
    </row>
    <row r="18" spans="1:9" ht="24" customHeight="1">
      <c r="B18" s="125">
        <v>2</v>
      </c>
      <c r="C18" s="795"/>
      <c r="D18" s="796"/>
      <c r="E18" s="797"/>
      <c r="F18" s="798"/>
      <c r="G18" s="798"/>
      <c r="H18" s="908" t="e">
        <f t="shared" ref="H18:H28" si="0">ROUND((G18/F18),2)</f>
        <v>#DIV/0!</v>
      </c>
      <c r="I18" s="125">
        <v>2</v>
      </c>
    </row>
    <row r="19" spans="1:9" ht="24" customHeight="1">
      <c r="B19" s="125">
        <v>3</v>
      </c>
      <c r="C19" s="795"/>
      <c r="D19" s="796"/>
      <c r="E19" s="797"/>
      <c r="F19" s="798"/>
      <c r="G19" s="798"/>
      <c r="H19" s="908" t="e">
        <f t="shared" si="0"/>
        <v>#DIV/0!</v>
      </c>
      <c r="I19" s="125">
        <v>3</v>
      </c>
    </row>
    <row r="20" spans="1:9" ht="24" customHeight="1">
      <c r="B20" s="125">
        <v>4</v>
      </c>
      <c r="C20" s="795"/>
      <c r="D20" s="796"/>
      <c r="E20" s="797"/>
      <c r="F20" s="798"/>
      <c r="G20" s="798"/>
      <c r="H20" s="908" t="e">
        <f t="shared" si="0"/>
        <v>#DIV/0!</v>
      </c>
      <c r="I20" s="125">
        <v>4</v>
      </c>
    </row>
    <row r="21" spans="1:9" ht="27.75" customHeight="1">
      <c r="A21" s="896" t="s">
        <v>81</v>
      </c>
      <c r="B21" s="125">
        <v>5</v>
      </c>
      <c r="C21" s="795"/>
      <c r="D21" s="796"/>
      <c r="E21" s="797"/>
      <c r="F21" s="798"/>
      <c r="G21" s="798"/>
      <c r="H21" s="908" t="e">
        <f t="shared" si="0"/>
        <v>#DIV/0!</v>
      </c>
      <c r="I21" s="125">
        <v>5</v>
      </c>
    </row>
    <row r="22" spans="1:9" ht="24" customHeight="1">
      <c r="B22" s="125">
        <v>6</v>
      </c>
      <c r="C22" s="795"/>
      <c r="D22" s="796"/>
      <c r="E22" s="797"/>
      <c r="F22" s="798"/>
      <c r="G22" s="798"/>
      <c r="H22" s="908" t="e">
        <f t="shared" si="0"/>
        <v>#DIV/0!</v>
      </c>
      <c r="I22" s="125">
        <v>6</v>
      </c>
    </row>
    <row r="23" spans="1:9" ht="24" customHeight="1">
      <c r="B23" s="125">
        <v>7</v>
      </c>
      <c r="C23" s="795"/>
      <c r="D23" s="796"/>
      <c r="E23" s="797"/>
      <c r="F23" s="798"/>
      <c r="G23" s="798"/>
      <c r="H23" s="908" t="e">
        <f>ROUND((G23/F23),2)</f>
        <v>#DIV/0!</v>
      </c>
      <c r="I23" s="125">
        <v>7</v>
      </c>
    </row>
    <row r="24" spans="1:9" ht="24" customHeight="1">
      <c r="B24" s="125">
        <v>8</v>
      </c>
      <c r="C24" s="795"/>
      <c r="D24" s="796"/>
      <c r="E24" s="797"/>
      <c r="F24" s="798"/>
      <c r="G24" s="798"/>
      <c r="H24" s="908" t="e">
        <f t="shared" si="0"/>
        <v>#DIV/0!</v>
      </c>
      <c r="I24" s="125">
        <v>8</v>
      </c>
    </row>
    <row r="25" spans="1:9" ht="24" customHeight="1">
      <c r="B25" s="125">
        <v>9</v>
      </c>
      <c r="C25" s="795"/>
      <c r="D25" s="796"/>
      <c r="E25" s="797"/>
      <c r="F25" s="798"/>
      <c r="G25" s="798"/>
      <c r="H25" s="908" t="e">
        <f t="shared" si="0"/>
        <v>#DIV/0!</v>
      </c>
      <c r="I25" s="125">
        <v>9</v>
      </c>
    </row>
    <row r="26" spans="1:9" ht="24" customHeight="1">
      <c r="B26" s="125">
        <v>10</v>
      </c>
      <c r="C26" s="795"/>
      <c r="D26" s="796"/>
      <c r="E26" s="797"/>
      <c r="F26" s="798"/>
      <c r="G26" s="798"/>
      <c r="H26" s="908" t="e">
        <f t="shared" si="0"/>
        <v>#DIV/0!</v>
      </c>
      <c r="I26" s="125">
        <v>10</v>
      </c>
    </row>
    <row r="27" spans="1:9" ht="24" customHeight="1">
      <c r="B27" s="125">
        <v>11</v>
      </c>
      <c r="C27" s="795"/>
      <c r="D27" s="796"/>
      <c r="E27" s="797"/>
      <c r="F27" s="798"/>
      <c r="G27" s="798"/>
      <c r="H27" s="908" t="e">
        <f t="shared" si="0"/>
        <v>#DIV/0!</v>
      </c>
      <c r="I27" s="125">
        <v>11</v>
      </c>
    </row>
    <row r="28" spans="1:9" ht="24" customHeight="1" thickBot="1">
      <c r="B28" s="125">
        <v>12</v>
      </c>
      <c r="C28" s="800" t="s">
        <v>887</v>
      </c>
      <c r="D28" s="796"/>
      <c r="E28" s="797"/>
      <c r="F28" s="801"/>
      <c r="G28" s="801"/>
      <c r="H28" s="908" t="e">
        <f t="shared" si="0"/>
        <v>#DIV/0!</v>
      </c>
      <c r="I28" s="125">
        <v>12</v>
      </c>
    </row>
    <row r="29" spans="1:9" ht="24" customHeight="1" thickBot="1">
      <c r="B29" s="126">
        <v>13</v>
      </c>
      <c r="C29" s="1102" t="s">
        <v>444</v>
      </c>
      <c r="D29" s="1103"/>
      <c r="E29" s="1104"/>
      <c r="F29" s="802">
        <f>SUM(F17:F28)</f>
        <v>0</v>
      </c>
      <c r="G29" s="685">
        <f>SUM(G17:G28)</f>
        <v>0</v>
      </c>
      <c r="H29" s="910" t="e">
        <f>ROUND((G29/F29),2)</f>
        <v>#DIV/0!</v>
      </c>
      <c r="I29" s="126">
        <v>13</v>
      </c>
    </row>
    <row r="30" spans="1:9">
      <c r="B30" s="505"/>
      <c r="C30" s="505"/>
      <c r="D30" s="505"/>
      <c r="E30" s="497"/>
      <c r="F30" s="505"/>
      <c r="G30" s="505"/>
      <c r="H30" s="505"/>
      <c r="I30" s="505"/>
    </row>
    <row r="31" spans="1:9" ht="15.6">
      <c r="B31" s="602" t="s">
        <v>859</v>
      </c>
      <c r="C31" s="603"/>
      <c r="D31" s="604"/>
      <c r="E31" s="604"/>
      <c r="F31" s="604"/>
      <c r="G31" s="604"/>
      <c r="H31" s="497"/>
      <c r="I31" s="497"/>
    </row>
    <row r="32" spans="1:9">
      <c r="B32" s="115"/>
      <c r="C32" s="115"/>
      <c r="D32" s="115"/>
      <c r="F32" s="115"/>
      <c r="G32" s="162"/>
      <c r="H32" s="115"/>
      <c r="I32" s="115"/>
    </row>
    <row r="33" spans="2:9">
      <c r="B33" s="115"/>
      <c r="C33" s="115"/>
      <c r="D33" s="115"/>
      <c r="F33" s="115"/>
      <c r="G33" s="162"/>
      <c r="H33" s="115"/>
      <c r="I33" s="115"/>
    </row>
    <row r="34" spans="2:9">
      <c r="B34" s="115"/>
      <c r="C34" s="115"/>
      <c r="D34" s="115"/>
      <c r="F34" s="115"/>
      <c r="G34" s="115"/>
      <c r="H34" s="115"/>
      <c r="I34" s="115"/>
    </row>
  </sheetData>
  <sheetProtection algorithmName="SHA-512" hashValue="nvsTTrL6u3Xr8JLDdKDwamUlNuQdCtQ5oKhOoFgPZIGGhSf2LE1R9fKSGWT7fsdcYBklae7ILMO7sfmNYccdNw==" saltValue="4FV+daj5frEiHP0/8CrLJg==" spinCount="100000" sheet="1" objects="1" scenarios="1"/>
  <mergeCells count="2">
    <mergeCell ref="C29:E29"/>
    <mergeCell ref="E14:E15"/>
  </mergeCells>
  <phoneticPr fontId="0" type="noConversion"/>
  <printOptions horizontalCentered="1"/>
  <pageMargins left="0.67" right="0.9" top="0.67" bottom="0" header="0.5" footer="0.25"/>
  <pageSetup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sheetPr>
  <dimension ref="A1:G42"/>
  <sheetViews>
    <sheetView showGridLines="0" showOutlineSymbols="0" topLeftCell="A11" zoomScale="90" zoomScaleNormal="90" workbookViewId="0">
      <selection activeCell="A2" sqref="A2"/>
    </sheetView>
  </sheetViews>
  <sheetFormatPr defaultColWidth="9" defaultRowHeight="13.2"/>
  <cols>
    <col min="1" max="1" width="5" style="127" customWidth="1"/>
    <col min="2" max="2" width="16.44140625" style="127" customWidth="1"/>
    <col min="3" max="3" width="22.21875" style="127" customWidth="1"/>
    <col min="4" max="4" width="12.21875" style="127" customWidth="1"/>
    <col min="5" max="5" width="13.77734375" style="127" customWidth="1"/>
    <col min="6" max="6" width="18.77734375" style="127" customWidth="1"/>
    <col min="7" max="7" width="5" style="127" customWidth="1"/>
    <col min="8" max="9" width="9" style="127" customWidth="1"/>
    <col min="10" max="16384" width="9" style="127"/>
  </cols>
  <sheetData>
    <row r="1" spans="1:7">
      <c r="A1" s="711" t="s">
        <v>1023</v>
      </c>
    </row>
    <row r="2" spans="1:7" ht="12" customHeight="1"/>
    <row r="3" spans="1:7" ht="21.75" customHeight="1">
      <c r="A3" s="1105" t="s">
        <v>779</v>
      </c>
      <c r="B3" s="1105"/>
      <c r="C3" s="1105"/>
      <c r="D3" s="1105"/>
      <c r="E3" s="1105"/>
      <c r="F3" s="1105"/>
      <c r="G3" s="1105"/>
    </row>
    <row r="4" spans="1:7" ht="12" customHeight="1">
      <c r="A4" s="135"/>
      <c r="B4" s="135"/>
      <c r="C4" s="135"/>
      <c r="D4" s="135"/>
      <c r="E4" s="135"/>
      <c r="F4" s="135"/>
      <c r="G4" s="135"/>
    </row>
    <row r="5" spans="1:7" ht="14.1" customHeight="1">
      <c r="A5" s="135"/>
      <c r="B5" s="506" t="s">
        <v>874</v>
      </c>
      <c r="C5" s="135"/>
      <c r="D5" s="135"/>
      <c r="E5" s="135"/>
      <c r="F5" s="135"/>
      <c r="G5" s="135"/>
    </row>
    <row r="6" spans="1:7" ht="14.1" customHeight="1">
      <c r="A6" s="135"/>
      <c r="B6" s="507" t="s">
        <v>799</v>
      </c>
      <c r="C6" s="135"/>
      <c r="D6" s="135"/>
      <c r="E6" s="135"/>
      <c r="F6" s="135"/>
      <c r="G6" s="135"/>
    </row>
    <row r="7" spans="1:7" ht="14.1" customHeight="1">
      <c r="A7" s="135"/>
      <c r="B7" s="507" t="s">
        <v>826</v>
      </c>
      <c r="C7" s="135"/>
      <c r="D7" s="135"/>
      <c r="E7" s="135"/>
      <c r="F7" s="135"/>
      <c r="G7" s="135"/>
    </row>
    <row r="8" spans="1:7" ht="12" customHeight="1" thickBot="1">
      <c r="A8" s="135"/>
      <c r="B8" s="135"/>
      <c r="C8" s="135"/>
      <c r="D8" s="135"/>
      <c r="E8" s="135"/>
      <c r="F8" s="135"/>
      <c r="G8" s="135"/>
    </row>
    <row r="9" spans="1:7" ht="24" customHeight="1">
      <c r="A9" s="128" t="s">
        <v>136</v>
      </c>
      <c r="B9" s="129" t="s">
        <v>780</v>
      </c>
      <c r="C9" s="1106" t="s">
        <v>781</v>
      </c>
      <c r="D9" s="1107"/>
      <c r="E9" s="1108"/>
      <c r="F9" s="129" t="s">
        <v>445</v>
      </c>
      <c r="G9" s="128" t="s">
        <v>136</v>
      </c>
    </row>
    <row r="10" spans="1:7" ht="24" customHeight="1" thickBot="1">
      <c r="A10" s="130" t="s">
        <v>137</v>
      </c>
      <c r="B10" s="131" t="s">
        <v>138</v>
      </c>
      <c r="C10" s="1109" t="s">
        <v>139</v>
      </c>
      <c r="D10" s="1110"/>
      <c r="E10" s="1111"/>
      <c r="F10" s="131" t="s">
        <v>140</v>
      </c>
      <c r="G10" s="130" t="s">
        <v>137</v>
      </c>
    </row>
    <row r="11" spans="1:7" ht="24" customHeight="1">
      <c r="A11" s="132">
        <v>1</v>
      </c>
      <c r="B11" s="807"/>
      <c r="C11" s="1123"/>
      <c r="D11" s="1116"/>
      <c r="E11" s="1117"/>
      <c r="F11" s="803" t="s">
        <v>221</v>
      </c>
      <c r="G11" s="132">
        <v>1</v>
      </c>
    </row>
    <row r="12" spans="1:7" ht="24" customHeight="1">
      <c r="A12" s="132">
        <v>2</v>
      </c>
      <c r="B12" s="807"/>
      <c r="C12" s="1124"/>
      <c r="D12" s="1119"/>
      <c r="E12" s="1120"/>
      <c r="F12" s="808"/>
      <c r="G12" s="132">
        <v>2</v>
      </c>
    </row>
    <row r="13" spans="1:7" ht="24" customHeight="1">
      <c r="A13" s="132">
        <v>3</v>
      </c>
      <c r="B13" s="807"/>
      <c r="C13" s="1124"/>
      <c r="D13" s="1119"/>
      <c r="E13" s="1120"/>
      <c r="F13" s="808"/>
      <c r="G13" s="132">
        <v>3</v>
      </c>
    </row>
    <row r="14" spans="1:7" ht="24" customHeight="1">
      <c r="A14" s="132">
        <v>4</v>
      </c>
      <c r="B14" s="807"/>
      <c r="C14" s="1124"/>
      <c r="D14" s="1119"/>
      <c r="E14" s="1120"/>
      <c r="F14" s="808"/>
      <c r="G14" s="132">
        <v>4</v>
      </c>
    </row>
    <row r="15" spans="1:7" ht="24" customHeight="1">
      <c r="A15" s="132">
        <v>5</v>
      </c>
      <c r="B15" s="807"/>
      <c r="C15" s="1124"/>
      <c r="D15" s="1119"/>
      <c r="E15" s="1120"/>
      <c r="F15" s="808"/>
      <c r="G15" s="132">
        <v>5</v>
      </c>
    </row>
    <row r="16" spans="1:7" ht="24" customHeight="1" thickBot="1">
      <c r="A16" s="132">
        <v>6</v>
      </c>
      <c r="B16" s="738" t="s">
        <v>887</v>
      </c>
      <c r="C16" s="833"/>
      <c r="D16" s="810"/>
      <c r="E16" s="811"/>
      <c r="F16" s="809"/>
      <c r="G16" s="132">
        <v>6</v>
      </c>
    </row>
    <row r="17" spans="1:7" ht="24" customHeight="1" thickBot="1">
      <c r="A17" s="144">
        <v>7</v>
      </c>
      <c r="B17" s="1112" t="s">
        <v>179</v>
      </c>
      <c r="C17" s="1113"/>
      <c r="D17" s="1113"/>
      <c r="E17" s="1114"/>
      <c r="F17" s="686">
        <f>SUM(F11:F16)</f>
        <v>0</v>
      </c>
      <c r="G17" s="144">
        <v>7</v>
      </c>
    </row>
    <row r="18" spans="1:7" ht="24" customHeight="1">
      <c r="A18" s="133"/>
      <c r="B18" s="134"/>
      <c r="C18" s="134"/>
      <c r="D18" s="134"/>
      <c r="E18" s="134"/>
      <c r="F18" s="135"/>
      <c r="G18" s="133"/>
    </row>
    <row r="19" spans="1:7" ht="17.399999999999999">
      <c r="A19" s="508" t="s">
        <v>782</v>
      </c>
      <c r="B19" s="509"/>
      <c r="C19" s="509"/>
      <c r="D19" s="509"/>
      <c r="E19" s="509"/>
      <c r="F19" s="510"/>
      <c r="G19" s="510"/>
    </row>
    <row r="20" spans="1:7" ht="12.75" customHeight="1">
      <c r="A20" s="511"/>
      <c r="B20" s="135"/>
      <c r="C20" s="215"/>
      <c r="D20" s="135"/>
      <c r="E20" s="215"/>
      <c r="F20" s="135"/>
      <c r="G20" s="135"/>
    </row>
    <row r="21" spans="1:7" ht="13.8">
      <c r="A21" s="512" t="s">
        <v>815</v>
      </c>
      <c r="B21" s="509"/>
      <c r="C21" s="509"/>
      <c r="D21" s="509"/>
      <c r="E21" s="509"/>
      <c r="F21" s="510"/>
      <c r="G21" s="510"/>
    </row>
    <row r="22" spans="1:7" ht="13.8">
      <c r="A22" s="506" t="s">
        <v>596</v>
      </c>
      <c r="B22" s="135"/>
      <c r="C22" s="135"/>
      <c r="D22" s="135"/>
      <c r="E22" s="135"/>
      <c r="F22" s="135"/>
      <c r="G22" s="135"/>
    </row>
    <row r="23" spans="1:7" ht="13.8" thickBot="1">
      <c r="A23" s="135"/>
      <c r="B23" s="135"/>
      <c r="C23" s="135"/>
      <c r="D23" s="135"/>
      <c r="E23" s="135"/>
      <c r="F23" s="135"/>
      <c r="G23" s="135"/>
    </row>
    <row r="24" spans="1:7" ht="15.75" customHeight="1">
      <c r="A24" s="128" t="s">
        <v>136</v>
      </c>
      <c r="B24" s="136" t="s">
        <v>783</v>
      </c>
      <c r="C24" s="137"/>
      <c r="D24" s="137"/>
      <c r="E24" s="138"/>
      <c r="F24" s="128" t="s">
        <v>445</v>
      </c>
      <c r="G24" s="128" t="s">
        <v>136</v>
      </c>
    </row>
    <row r="25" spans="1:7" ht="15.75" customHeight="1" thickBot="1">
      <c r="A25" s="130" t="s">
        <v>137</v>
      </c>
      <c r="B25" s="139" t="s">
        <v>138</v>
      </c>
      <c r="C25" s="140"/>
      <c r="D25" s="140"/>
      <c r="E25" s="141"/>
      <c r="F25" s="130" t="s">
        <v>139</v>
      </c>
      <c r="G25" s="130" t="s">
        <v>137</v>
      </c>
    </row>
    <row r="26" spans="1:7" ht="24" customHeight="1">
      <c r="A26" s="142">
        <v>8</v>
      </c>
      <c r="B26" s="1115" t="s">
        <v>784</v>
      </c>
      <c r="C26" s="1116"/>
      <c r="D26" s="1116"/>
      <c r="E26" s="1117"/>
      <c r="F26" s="803" t="s">
        <v>221</v>
      </c>
      <c r="G26" s="142">
        <v>8</v>
      </c>
    </row>
    <row r="27" spans="1:7" ht="24" customHeight="1">
      <c r="A27" s="142">
        <v>9</v>
      </c>
      <c r="B27" s="1118" t="s">
        <v>785</v>
      </c>
      <c r="C27" s="1119"/>
      <c r="D27" s="1119"/>
      <c r="E27" s="1120"/>
      <c r="F27" s="804"/>
      <c r="G27" s="142">
        <v>9</v>
      </c>
    </row>
    <row r="28" spans="1:7" ht="24" customHeight="1">
      <c r="A28" s="142">
        <v>10</v>
      </c>
      <c r="B28" s="1118" t="s">
        <v>786</v>
      </c>
      <c r="C28" s="1119"/>
      <c r="D28" s="1119"/>
      <c r="E28" s="1120"/>
      <c r="F28" s="804"/>
      <c r="G28" s="142">
        <v>10</v>
      </c>
    </row>
    <row r="29" spans="1:7" ht="24" customHeight="1">
      <c r="A29" s="142">
        <v>11</v>
      </c>
      <c r="B29" s="1118" t="s">
        <v>787</v>
      </c>
      <c r="C29" s="1119"/>
      <c r="D29" s="1119"/>
      <c r="E29" s="1120"/>
      <c r="F29" s="804"/>
      <c r="G29" s="142">
        <v>11</v>
      </c>
    </row>
    <row r="30" spans="1:7" ht="24" customHeight="1">
      <c r="A30" s="142">
        <v>12</v>
      </c>
      <c r="B30" s="1118" t="s">
        <v>788</v>
      </c>
      <c r="C30" s="1119"/>
      <c r="D30" s="1119"/>
      <c r="E30" s="1120"/>
      <c r="F30" s="804"/>
      <c r="G30" s="142">
        <v>12</v>
      </c>
    </row>
    <row r="31" spans="1:7" ht="24" customHeight="1">
      <c r="A31" s="142">
        <v>13</v>
      </c>
      <c r="B31" s="1118" t="s">
        <v>924</v>
      </c>
      <c r="C31" s="1119"/>
      <c r="D31" s="1119"/>
      <c r="E31" s="1120"/>
      <c r="F31" s="804"/>
      <c r="G31" s="142">
        <v>13</v>
      </c>
    </row>
    <row r="32" spans="1:7" ht="24" customHeight="1">
      <c r="A32" s="142">
        <v>14</v>
      </c>
      <c r="B32" s="1118" t="s">
        <v>789</v>
      </c>
      <c r="C32" s="1119"/>
      <c r="D32" s="1119"/>
      <c r="E32" s="1120"/>
      <c r="F32" s="805"/>
      <c r="G32" s="142">
        <v>14</v>
      </c>
    </row>
    <row r="33" spans="1:7" ht="24" customHeight="1">
      <c r="A33" s="142">
        <v>15</v>
      </c>
      <c r="B33" s="1118" t="s">
        <v>789</v>
      </c>
      <c r="C33" s="1119"/>
      <c r="D33" s="1119"/>
      <c r="E33" s="1120"/>
      <c r="F33" s="804"/>
      <c r="G33" s="142">
        <v>15</v>
      </c>
    </row>
    <row r="34" spans="1:7" ht="24" customHeight="1" thickBot="1">
      <c r="A34" s="142">
        <v>16</v>
      </c>
      <c r="B34" s="1118" t="s">
        <v>789</v>
      </c>
      <c r="C34" s="1119"/>
      <c r="D34" s="1119"/>
      <c r="E34" s="1120"/>
      <c r="F34" s="806"/>
      <c r="G34" s="142">
        <v>16</v>
      </c>
    </row>
    <row r="35" spans="1:7" ht="24" customHeight="1" thickBot="1">
      <c r="A35" s="142">
        <v>17</v>
      </c>
      <c r="B35" s="1112" t="s">
        <v>180</v>
      </c>
      <c r="C35" s="1121"/>
      <c r="D35" s="1121"/>
      <c r="E35" s="1122"/>
      <c r="F35" s="687">
        <f>SUM(F26:F34)</f>
        <v>0</v>
      </c>
      <c r="G35" s="142">
        <v>17</v>
      </c>
    </row>
    <row r="36" spans="1:7">
      <c r="A36" s="513"/>
      <c r="B36" s="513"/>
      <c r="C36" s="513"/>
      <c r="D36" s="513"/>
      <c r="E36" s="513"/>
      <c r="F36" s="513"/>
      <c r="G36" s="513"/>
    </row>
    <row r="37" spans="1:7" ht="13.8">
      <c r="A37" s="514" t="s">
        <v>597</v>
      </c>
      <c r="B37" s="605" t="s">
        <v>860</v>
      </c>
      <c r="C37" s="135"/>
      <c r="D37" s="135"/>
      <c r="E37" s="135"/>
      <c r="F37" s="135"/>
      <c r="G37" s="135"/>
    </row>
    <row r="38" spans="1:7">
      <c r="A38" s="135"/>
      <c r="B38" s="606" t="s">
        <v>598</v>
      </c>
      <c r="C38" s="135"/>
      <c r="D38" s="135"/>
      <c r="E38" s="135"/>
      <c r="F38" s="135"/>
      <c r="G38" s="135"/>
    </row>
    <row r="39" spans="1:7">
      <c r="A39" s="135"/>
      <c r="B39" s="135"/>
      <c r="C39" s="135"/>
      <c r="D39" s="135"/>
      <c r="E39" s="135"/>
      <c r="F39" s="135"/>
      <c r="G39" s="135"/>
    </row>
    <row r="40" spans="1:7" ht="17.399999999999999">
      <c r="A40" s="515" t="s">
        <v>82</v>
      </c>
      <c r="B40" s="509"/>
      <c r="C40" s="509"/>
      <c r="D40" s="897"/>
      <c r="E40" s="509"/>
      <c r="F40" s="510"/>
      <c r="G40" s="510"/>
    </row>
    <row r="42" spans="1:7">
      <c r="B42" s="143" t="s">
        <v>142</v>
      </c>
    </row>
  </sheetData>
  <sheetProtection algorithmName="SHA-512" hashValue="uTRCb2w+EFlQh63YOziJELKWsfmG1fyvIJ6o1OwympKfBk950H+rexTX0HAJptf+8qTj5B+OvsnBgflGvSAWdg==" saltValue="lrOgtxhFnm/c14o36SuYow==" spinCount="100000" sheet="1" objects="1" scenarios="1"/>
  <mergeCells count="19">
    <mergeCell ref="B32:E32"/>
    <mergeCell ref="B33:E33"/>
    <mergeCell ref="B35:E35"/>
    <mergeCell ref="C11:E11"/>
    <mergeCell ref="C12:E12"/>
    <mergeCell ref="C13:E13"/>
    <mergeCell ref="C14:E14"/>
    <mergeCell ref="C15:E15"/>
    <mergeCell ref="B34:E34"/>
    <mergeCell ref="B27:E27"/>
    <mergeCell ref="B31:E31"/>
    <mergeCell ref="B28:E28"/>
    <mergeCell ref="B29:E29"/>
    <mergeCell ref="B30:E30"/>
    <mergeCell ref="A3:G3"/>
    <mergeCell ref="C9:E9"/>
    <mergeCell ref="C10:E10"/>
    <mergeCell ref="B17:E17"/>
    <mergeCell ref="B26:E26"/>
  </mergeCells>
  <phoneticPr fontId="0" type="noConversion"/>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01D96E0-4670-4C44-8DA1-875FB3C309CC}">
            <xm:f>'21 '!$D$25</xm:f>
            <x14:dxf>
              <fill>
                <patternFill>
                  <bgColor rgb="FFFFFF00"/>
                </patternFill>
              </fill>
            </x14:dxf>
          </x14:cfRule>
          <xm:sqref>F17</xm:sqref>
        </x14:conditionalFormatting>
        <x14:conditionalFormatting xmlns:xm="http://schemas.microsoft.com/office/excel/2006/main">
          <x14:cfRule type="cellIs" priority="2" operator="notEqual" id="{EBD963E3-05A7-4949-9765-AE8F7C3D98B4}">
            <xm:f>'21 '!$D$31</xm:f>
            <x14:dxf>
              <fill>
                <patternFill>
                  <bgColor rgb="FFFFFF00"/>
                </patternFill>
              </fill>
            </x14:dxf>
          </x14:cfRule>
          <xm:sqref>F35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435D-EA49-4328-9E42-58A5888C94DD}">
  <dimension ref="A1:G38"/>
  <sheetViews>
    <sheetView showGridLines="0" view="pageBreakPreview" zoomScale="60" zoomScaleNormal="100" workbookViewId="0">
      <selection activeCell="J51" sqref="J51"/>
    </sheetView>
  </sheetViews>
  <sheetFormatPr defaultRowHeight="13.2"/>
  <cols>
    <col min="2" max="2" width="15.109375" customWidth="1"/>
    <col min="5" max="5" width="26.88671875" customWidth="1"/>
    <col min="6" max="6" width="15.44140625" customWidth="1"/>
  </cols>
  <sheetData>
    <row r="1" spans="1:7" ht="17.399999999999999">
      <c r="A1" s="127"/>
      <c r="B1" s="1128" t="s">
        <v>999</v>
      </c>
      <c r="C1" s="1128"/>
      <c r="D1" s="1128"/>
      <c r="E1" s="1128"/>
      <c r="F1" s="1128"/>
      <c r="G1" s="127"/>
    </row>
    <row r="2" spans="1:7" ht="17.399999999999999">
      <c r="A2" s="1129" t="s">
        <v>779</v>
      </c>
      <c r="B2" s="1129"/>
      <c r="C2" s="1129"/>
      <c r="D2" s="1129"/>
      <c r="E2" s="1129"/>
      <c r="F2" s="1129"/>
      <c r="G2" s="1129"/>
    </row>
    <row r="3" spans="1:7" ht="17.399999999999999">
      <c r="A3" s="923"/>
      <c r="B3" s="923"/>
      <c r="C3" s="923"/>
      <c r="D3" s="923"/>
      <c r="E3" s="923"/>
      <c r="F3" s="923"/>
      <c r="G3" s="923"/>
    </row>
    <row r="4" spans="1:7">
      <c r="A4" s="1136" t="s">
        <v>998</v>
      </c>
      <c r="B4" s="1136"/>
      <c r="C4" s="1136"/>
      <c r="D4" s="1136"/>
      <c r="E4" s="1136"/>
      <c r="F4" s="1136"/>
      <c r="G4" s="1136"/>
    </row>
    <row r="5" spans="1:7" ht="13.8" thickBot="1">
      <c r="A5" s="135"/>
      <c r="B5" s="135"/>
      <c r="C5" s="135"/>
      <c r="D5" s="135"/>
      <c r="E5" s="135"/>
      <c r="F5" s="135"/>
      <c r="G5" s="135"/>
    </row>
    <row r="6" spans="1:7">
      <c r="A6" s="128" t="s">
        <v>136</v>
      </c>
      <c r="B6" s="128" t="s">
        <v>780</v>
      </c>
      <c r="C6" s="1130" t="s">
        <v>781</v>
      </c>
      <c r="D6" s="1131"/>
      <c r="E6" s="1132"/>
      <c r="F6" s="128" t="s">
        <v>445</v>
      </c>
      <c r="G6" s="128" t="s">
        <v>136</v>
      </c>
    </row>
    <row r="7" spans="1:7" ht="13.8" thickBot="1">
      <c r="A7" s="130" t="s">
        <v>137</v>
      </c>
      <c r="B7" s="130" t="s">
        <v>138</v>
      </c>
      <c r="C7" s="1133" t="s">
        <v>139</v>
      </c>
      <c r="D7" s="1134"/>
      <c r="E7" s="1135"/>
      <c r="F7" s="130" t="s">
        <v>140</v>
      </c>
      <c r="G7" s="130" t="s">
        <v>137</v>
      </c>
    </row>
    <row r="8" spans="1:7">
      <c r="A8" s="142">
        <v>1</v>
      </c>
      <c r="B8" s="807"/>
      <c r="C8" s="1123"/>
      <c r="D8" s="1116"/>
      <c r="E8" s="1117"/>
      <c r="F8" s="803" t="s">
        <v>221</v>
      </c>
      <c r="G8" s="142">
        <v>1</v>
      </c>
    </row>
    <row r="9" spans="1:7">
      <c r="A9" s="142">
        <v>2</v>
      </c>
      <c r="B9" s="807"/>
      <c r="C9" s="1124"/>
      <c r="D9" s="1119"/>
      <c r="E9" s="1120"/>
      <c r="F9" s="808"/>
      <c r="G9" s="142">
        <v>2</v>
      </c>
    </row>
    <row r="10" spans="1:7">
      <c r="A10" s="142">
        <v>3</v>
      </c>
      <c r="B10" s="807"/>
      <c r="C10" s="1124"/>
      <c r="D10" s="1119"/>
      <c r="E10" s="1120"/>
      <c r="F10" s="808"/>
      <c r="G10" s="142">
        <v>3</v>
      </c>
    </row>
    <row r="11" spans="1:7">
      <c r="A11" s="142">
        <v>4</v>
      </c>
      <c r="B11" s="807"/>
      <c r="C11" s="1124"/>
      <c r="D11" s="1119"/>
      <c r="E11" s="1120"/>
      <c r="F11" s="808"/>
      <c r="G11" s="142">
        <v>4</v>
      </c>
    </row>
    <row r="12" spans="1:7">
      <c r="A12" s="142">
        <v>5</v>
      </c>
      <c r="B12" s="807"/>
      <c r="C12" s="1124"/>
      <c r="D12" s="1119"/>
      <c r="E12" s="1120"/>
      <c r="F12" s="808"/>
      <c r="G12" s="142">
        <v>5</v>
      </c>
    </row>
    <row r="13" spans="1:7">
      <c r="A13" s="142">
        <v>6</v>
      </c>
      <c r="B13" s="807"/>
      <c r="C13" s="1124"/>
      <c r="D13" s="1119"/>
      <c r="E13" s="1120"/>
      <c r="F13" s="808"/>
      <c r="G13" s="142">
        <v>6</v>
      </c>
    </row>
    <row r="14" spans="1:7">
      <c r="A14" s="142">
        <v>7</v>
      </c>
      <c r="B14" s="807"/>
      <c r="C14" s="1124"/>
      <c r="D14" s="1119"/>
      <c r="E14" s="1120"/>
      <c r="F14" s="808"/>
      <c r="G14" s="142">
        <v>7</v>
      </c>
    </row>
    <row r="15" spans="1:7">
      <c r="A15" s="142">
        <v>8</v>
      </c>
      <c r="B15" s="807"/>
      <c r="C15" s="1124"/>
      <c r="D15" s="1119"/>
      <c r="E15" s="1120"/>
      <c r="F15" s="808"/>
      <c r="G15" s="142">
        <v>8</v>
      </c>
    </row>
    <row r="16" spans="1:7">
      <c r="A16" s="142">
        <v>9</v>
      </c>
      <c r="B16" s="807"/>
      <c r="C16" s="1124"/>
      <c r="D16" s="1119"/>
      <c r="E16" s="1120"/>
      <c r="F16" s="808"/>
      <c r="G16" s="142">
        <v>9</v>
      </c>
    </row>
    <row r="17" spans="1:7">
      <c r="A17" s="142">
        <v>10</v>
      </c>
      <c r="B17" s="807"/>
      <c r="C17" s="1124"/>
      <c r="D17" s="1119"/>
      <c r="E17" s="1120"/>
      <c r="F17" s="808"/>
      <c r="G17" s="142">
        <v>10</v>
      </c>
    </row>
    <row r="18" spans="1:7">
      <c r="A18" s="142">
        <v>11</v>
      </c>
      <c r="B18" s="807"/>
      <c r="C18" s="1124"/>
      <c r="D18" s="1119"/>
      <c r="E18" s="1120"/>
      <c r="F18" s="808"/>
      <c r="G18" s="142">
        <v>11</v>
      </c>
    </row>
    <row r="19" spans="1:7">
      <c r="A19" s="142">
        <v>12</v>
      </c>
      <c r="B19" s="807"/>
      <c r="C19" s="1124"/>
      <c r="D19" s="1119"/>
      <c r="E19" s="1120"/>
      <c r="F19" s="808"/>
      <c r="G19" s="142">
        <v>12</v>
      </c>
    </row>
    <row r="20" spans="1:7">
      <c r="A20" s="142">
        <v>13</v>
      </c>
      <c r="B20" s="807"/>
      <c r="C20" s="1124"/>
      <c r="D20" s="1119"/>
      <c r="E20" s="1120"/>
      <c r="F20" s="808"/>
      <c r="G20" s="142">
        <v>13</v>
      </c>
    </row>
    <row r="21" spans="1:7">
      <c r="A21" s="142">
        <v>14</v>
      </c>
      <c r="B21" s="807"/>
      <c r="C21" s="1124"/>
      <c r="D21" s="1119"/>
      <c r="E21" s="1120"/>
      <c r="F21" s="808"/>
      <c r="G21" s="142">
        <v>14</v>
      </c>
    </row>
    <row r="22" spans="1:7">
      <c r="A22" s="142">
        <v>15</v>
      </c>
      <c r="B22" s="807"/>
      <c r="C22" s="1124"/>
      <c r="D22" s="1119"/>
      <c r="E22" s="1120"/>
      <c r="F22" s="808"/>
      <c r="G22" s="142">
        <v>15</v>
      </c>
    </row>
    <row r="23" spans="1:7">
      <c r="A23" s="142">
        <v>16</v>
      </c>
      <c r="B23" s="807"/>
      <c r="C23" s="1124"/>
      <c r="D23" s="1119"/>
      <c r="E23" s="1120"/>
      <c r="F23" s="808"/>
      <c r="G23" s="142">
        <v>16</v>
      </c>
    </row>
    <row r="24" spans="1:7">
      <c r="A24" s="142">
        <v>17</v>
      </c>
      <c r="B24" s="807"/>
      <c r="C24" s="1124"/>
      <c r="D24" s="1119"/>
      <c r="E24" s="1120"/>
      <c r="F24" s="808"/>
      <c r="G24" s="142">
        <v>17</v>
      </c>
    </row>
    <row r="25" spans="1:7">
      <c r="A25" s="142">
        <v>18</v>
      </c>
      <c r="B25" s="807"/>
      <c r="C25" s="1124"/>
      <c r="D25" s="1119"/>
      <c r="E25" s="1120"/>
      <c r="F25" s="808"/>
      <c r="G25" s="142">
        <v>18</v>
      </c>
    </row>
    <row r="26" spans="1:7">
      <c r="A26" s="142">
        <v>19</v>
      </c>
      <c r="B26" s="807"/>
      <c r="C26" s="1124"/>
      <c r="D26" s="1119"/>
      <c r="E26" s="1120"/>
      <c r="F26" s="808"/>
      <c r="G26" s="142">
        <v>19</v>
      </c>
    </row>
    <row r="27" spans="1:7">
      <c r="A27" s="142">
        <v>20</v>
      </c>
      <c r="B27" s="807"/>
      <c r="C27" s="1124"/>
      <c r="D27" s="1119"/>
      <c r="E27" s="1120"/>
      <c r="F27" s="808"/>
      <c r="G27" s="142">
        <v>20</v>
      </c>
    </row>
    <row r="28" spans="1:7">
      <c r="A28" s="142">
        <v>21</v>
      </c>
      <c r="B28" s="807"/>
      <c r="C28" s="1124"/>
      <c r="D28" s="1119"/>
      <c r="E28" s="1120"/>
      <c r="F28" s="808"/>
      <c r="G28" s="142">
        <v>21</v>
      </c>
    </row>
    <row r="29" spans="1:7">
      <c r="A29" s="142">
        <v>22</v>
      </c>
      <c r="B29" s="807"/>
      <c r="C29" s="1124"/>
      <c r="D29" s="1119"/>
      <c r="E29" s="1120"/>
      <c r="F29" s="808"/>
      <c r="G29" s="142">
        <v>22</v>
      </c>
    </row>
    <row r="30" spans="1:7">
      <c r="A30" s="142">
        <v>23</v>
      </c>
      <c r="B30" s="807"/>
      <c r="C30" s="1124"/>
      <c r="D30" s="1119"/>
      <c r="E30" s="1120"/>
      <c r="F30" s="808"/>
      <c r="G30" s="142">
        <v>23</v>
      </c>
    </row>
    <row r="31" spans="1:7">
      <c r="A31" s="142">
        <v>24</v>
      </c>
      <c r="B31" s="807"/>
      <c r="C31" s="1124"/>
      <c r="D31" s="1119"/>
      <c r="E31" s="1120"/>
      <c r="F31" s="808"/>
      <c r="G31" s="142">
        <v>24</v>
      </c>
    </row>
    <row r="32" spans="1:7">
      <c r="A32" s="142">
        <v>25</v>
      </c>
      <c r="B32" s="807"/>
      <c r="C32" s="1124"/>
      <c r="D32" s="1119"/>
      <c r="E32" s="1120"/>
      <c r="F32" s="808"/>
      <c r="G32" s="142">
        <v>25</v>
      </c>
    </row>
    <row r="33" spans="1:7">
      <c r="A33" s="142">
        <v>26</v>
      </c>
      <c r="B33" s="807"/>
      <c r="C33" s="1124"/>
      <c r="D33" s="1119"/>
      <c r="E33" s="1120"/>
      <c r="F33" s="808"/>
      <c r="G33" s="142">
        <v>26</v>
      </c>
    </row>
    <row r="34" spans="1:7">
      <c r="A34" s="142">
        <v>27</v>
      </c>
      <c r="B34" s="807"/>
      <c r="C34" s="1124"/>
      <c r="D34" s="1119"/>
      <c r="E34" s="1120"/>
      <c r="F34" s="808"/>
      <c r="G34" s="142">
        <v>27</v>
      </c>
    </row>
    <row r="35" spans="1:7">
      <c r="A35" s="142">
        <v>28</v>
      </c>
      <c r="B35" s="807"/>
      <c r="C35" s="1124"/>
      <c r="D35" s="1119"/>
      <c r="E35" s="1120"/>
      <c r="F35" s="808"/>
      <c r="G35" s="142">
        <v>28</v>
      </c>
    </row>
    <row r="36" spans="1:7">
      <c r="A36" s="142">
        <v>29</v>
      </c>
      <c r="B36" s="807"/>
      <c r="C36" s="1124"/>
      <c r="D36" s="1119"/>
      <c r="E36" s="1120"/>
      <c r="F36" s="808"/>
      <c r="G36" s="142">
        <v>29</v>
      </c>
    </row>
    <row r="37" spans="1:7" ht="13.8" thickBot="1">
      <c r="A37" s="922">
        <v>30</v>
      </c>
      <c r="B37" s="807"/>
      <c r="C37" s="1124"/>
      <c r="D37" s="1119"/>
      <c r="E37" s="1120"/>
      <c r="F37" s="808"/>
      <c r="G37" s="922">
        <v>30</v>
      </c>
    </row>
    <row r="38" spans="1:7" ht="16.2" thickBot="1">
      <c r="A38" s="921">
        <v>31</v>
      </c>
      <c r="B38" s="1125" t="s">
        <v>997</v>
      </c>
      <c r="C38" s="1126"/>
      <c r="D38" s="1126"/>
      <c r="E38" s="1127"/>
      <c r="F38" s="686">
        <f>SUM(F8:F37)</f>
        <v>0</v>
      </c>
      <c r="G38" s="921">
        <v>31</v>
      </c>
    </row>
  </sheetData>
  <mergeCells count="36">
    <mergeCell ref="C32:E32"/>
    <mergeCell ref="C33:E33"/>
    <mergeCell ref="C24:E24"/>
    <mergeCell ref="C25:E25"/>
    <mergeCell ref="C28:E28"/>
    <mergeCell ref="C29:E29"/>
    <mergeCell ref="C30:E30"/>
    <mergeCell ref="C26:E26"/>
    <mergeCell ref="C27:E27"/>
    <mergeCell ref="C31:E31"/>
    <mergeCell ref="C10:E10"/>
    <mergeCell ref="A4:G4"/>
    <mergeCell ref="B1:F1"/>
    <mergeCell ref="C11:E11"/>
    <mergeCell ref="C12:E12"/>
    <mergeCell ref="A2:G2"/>
    <mergeCell ref="C6:E6"/>
    <mergeCell ref="C7:E7"/>
    <mergeCell ref="C8:E8"/>
    <mergeCell ref="C9:E9"/>
    <mergeCell ref="B38:E38"/>
    <mergeCell ref="C13:E13"/>
    <mergeCell ref="C14:E14"/>
    <mergeCell ref="C15:E15"/>
    <mergeCell ref="C16:E16"/>
    <mergeCell ref="C17:E17"/>
    <mergeCell ref="C18:E18"/>
    <mergeCell ref="C19:E19"/>
    <mergeCell ref="C36:E36"/>
    <mergeCell ref="C37:E37"/>
    <mergeCell ref="C34:E34"/>
    <mergeCell ref="C35:E35"/>
    <mergeCell ref="C20:E20"/>
    <mergeCell ref="C21:E21"/>
    <mergeCell ref="C22:E22"/>
    <mergeCell ref="C23:E23"/>
  </mergeCells>
  <pageMargins left="0.7" right="0.7" top="0.75" bottom="0.75" header="0.3" footer="0.3"/>
  <pageSetup scale="98" orientation="portrait" horizontalDpi="1200" verticalDpi="1200" r:id="rId1"/>
  <colBreaks count="1" manualBreakCount="1">
    <brk id="7" max="3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autoPageBreaks="0"/>
  </sheetPr>
  <dimension ref="A1:D54"/>
  <sheetViews>
    <sheetView showGridLines="0" showOutlineSymbols="0" view="pageBreakPreview" zoomScale="60" zoomScaleNormal="9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4" width="1.21875" style="5" customWidth="1"/>
    <col min="5" max="16384" width="9.21875" style="6"/>
  </cols>
  <sheetData>
    <row r="1" spans="1:4">
      <c r="A1" s="812" t="s">
        <v>1023</v>
      </c>
    </row>
    <row r="5" spans="1:4" ht="15.75" customHeight="1">
      <c r="A5" s="516" t="s">
        <v>791</v>
      </c>
      <c r="B5" s="517"/>
      <c r="C5" s="517"/>
      <c r="D5" s="7"/>
    </row>
    <row r="6" spans="1:4" ht="15" customHeight="1">
      <c r="A6" s="518"/>
      <c r="B6" s="518"/>
      <c r="C6" s="518"/>
    </row>
    <row r="7" spans="1:4">
      <c r="A7" s="518" t="s">
        <v>600</v>
      </c>
      <c r="B7" s="518"/>
      <c r="C7" s="518"/>
    </row>
    <row r="8" spans="1:4">
      <c r="A8" s="518" t="s">
        <v>601</v>
      </c>
      <c r="B8" s="518"/>
      <c r="C8" s="518"/>
    </row>
    <row r="9" spans="1:4">
      <c r="A9" s="518" t="s">
        <v>89</v>
      </c>
      <c r="B9" s="518"/>
      <c r="C9" s="518"/>
    </row>
    <row r="10" spans="1:4">
      <c r="A10" s="518"/>
      <c r="B10" s="518"/>
      <c r="C10" s="518"/>
    </row>
    <row r="11" spans="1:4">
      <c r="A11" s="518"/>
      <c r="B11" s="518"/>
      <c r="C11" s="518"/>
    </row>
    <row r="12" spans="1:4" ht="13.8">
      <c r="A12" s="813"/>
      <c r="B12" s="519" t="s">
        <v>925</v>
      </c>
      <c r="C12" s="518"/>
    </row>
    <row r="13" spans="1:4">
      <c r="A13" s="518"/>
      <c r="B13" s="1137"/>
      <c r="C13" s="1137"/>
    </row>
    <row r="14" spans="1:4" ht="13.8">
      <c r="A14" s="520"/>
      <c r="B14" s="519"/>
      <c r="C14" s="518"/>
    </row>
    <row r="15" spans="1:4" ht="13.8">
      <c r="A15" s="813"/>
      <c r="B15" s="519" t="s">
        <v>90</v>
      </c>
      <c r="C15" s="518"/>
    </row>
    <row r="16" spans="1:4" ht="13.8">
      <c r="A16" s="520"/>
      <c r="B16" s="519"/>
      <c r="C16" s="518"/>
    </row>
    <row r="17" spans="1:4" ht="13.8">
      <c r="A17" s="520"/>
      <c r="B17" s="519"/>
      <c r="C17" s="518"/>
    </row>
    <row r="18" spans="1:4" ht="13.8">
      <c r="A18" s="814"/>
      <c r="B18" s="519" t="s">
        <v>91</v>
      </c>
      <c r="C18" s="518"/>
    </row>
    <row r="19" spans="1:4" ht="13.8">
      <c r="A19" s="607"/>
      <c r="B19" s="519"/>
      <c r="C19" s="518"/>
    </row>
    <row r="20" spans="1:4" ht="13.8">
      <c r="A20" s="520"/>
      <c r="B20" s="519"/>
      <c r="C20" s="518"/>
    </row>
    <row r="21" spans="1:4" ht="14.4" thickBot="1">
      <c r="A21" s="688">
        <f>A12+A15-A18</f>
        <v>0</v>
      </c>
      <c r="B21" s="519" t="s">
        <v>92</v>
      </c>
      <c r="C21" s="518"/>
    </row>
    <row r="22" spans="1:4" ht="13.8" thickTop="1">
      <c r="A22" s="520"/>
      <c r="B22" s="518"/>
      <c r="C22" s="518"/>
    </row>
    <row r="23" spans="1:4">
      <c r="A23" s="518"/>
      <c r="B23" s="518"/>
      <c r="C23" s="518"/>
    </row>
    <row r="24" spans="1:4">
      <c r="A24" s="518"/>
      <c r="B24" s="518"/>
      <c r="C24" s="518"/>
    </row>
    <row r="25" spans="1:4">
      <c r="A25" s="518"/>
      <c r="B25" s="518"/>
      <c r="C25" s="518"/>
    </row>
    <row r="26" spans="1:4">
      <c r="A26" s="518"/>
      <c r="B26" s="518"/>
      <c r="C26" s="518"/>
    </row>
    <row r="27" spans="1:4">
      <c r="A27" s="518"/>
      <c r="B27" s="518"/>
      <c r="C27" s="518"/>
    </row>
    <row r="28" spans="1:4">
      <c r="A28" s="518"/>
      <c r="B28" s="518"/>
      <c r="C28" s="518"/>
    </row>
    <row r="29" spans="1:4" ht="16.5" customHeight="1">
      <c r="A29" s="521" t="s">
        <v>95</v>
      </c>
      <c r="B29" s="517"/>
      <c r="C29" s="517"/>
      <c r="D29" s="7"/>
    </row>
    <row r="30" spans="1:4" ht="6.75" customHeight="1">
      <c r="A30" s="518"/>
      <c r="B30" s="518"/>
      <c r="C30" s="518"/>
    </row>
    <row r="31" spans="1:4">
      <c r="A31" s="522"/>
      <c r="B31" s="522"/>
      <c r="C31" s="522"/>
      <c r="D31" s="9"/>
    </row>
    <row r="32" spans="1:4" ht="13.8">
      <c r="A32" s="523" t="s">
        <v>93</v>
      </c>
      <c r="B32" s="524" t="s">
        <v>599</v>
      </c>
      <c r="C32" s="522"/>
      <c r="D32" s="9"/>
    </row>
    <row r="33" spans="1:4" ht="13.8">
      <c r="A33" s="520"/>
      <c r="B33" s="524" t="s">
        <v>861</v>
      </c>
      <c r="C33" s="522"/>
      <c r="D33" s="9"/>
    </row>
    <row r="34" spans="1:4">
      <c r="A34" s="9"/>
      <c r="B34" s="9"/>
      <c r="C34" s="9"/>
      <c r="D34" s="9"/>
    </row>
    <row r="35" spans="1:4">
      <c r="A35" s="9"/>
      <c r="B35" s="9"/>
      <c r="C35" s="9"/>
      <c r="D35" s="9"/>
    </row>
    <row r="36" spans="1:4">
      <c r="A36" s="9"/>
      <c r="B36" s="9"/>
      <c r="C36" s="9"/>
      <c r="D36" s="9"/>
    </row>
    <row r="37" spans="1:4">
      <c r="A37" s="9"/>
      <c r="B37" s="9"/>
      <c r="C37" s="9"/>
      <c r="D37" s="9"/>
    </row>
    <row r="38" spans="1:4" ht="17.399999999999999">
      <c r="A38" s="10"/>
      <c r="B38" s="11"/>
      <c r="C38" s="12"/>
      <c r="D38" s="13"/>
    </row>
    <row r="39" spans="1:4">
      <c r="A39" s="13"/>
      <c r="B39" s="13"/>
      <c r="C39" s="13"/>
      <c r="D39" s="13"/>
    </row>
    <row r="40" spans="1:4" ht="17.399999999999999">
      <c r="A40" s="14"/>
      <c r="B40" s="11"/>
      <c r="C40" s="12"/>
      <c r="D40" s="13"/>
    </row>
    <row r="41" spans="1:4">
      <c r="A41" s="13"/>
      <c r="B41" s="13"/>
      <c r="C41" s="13"/>
      <c r="D41" s="13"/>
    </row>
    <row r="42" spans="1:4" ht="15.6">
      <c r="A42" s="13"/>
      <c r="B42" s="15"/>
      <c r="C42" s="13"/>
      <c r="D42" s="13"/>
    </row>
    <row r="43" spans="1:4">
      <c r="A43" s="13"/>
      <c r="B43" s="13"/>
      <c r="C43" s="13"/>
      <c r="D43" s="13"/>
    </row>
    <row r="44" spans="1:4" ht="15.75" customHeight="1">
      <c r="A44" s="13"/>
      <c r="B44" s="13"/>
      <c r="C44" s="12"/>
      <c r="D44" s="13"/>
    </row>
    <row r="45" spans="1:4">
      <c r="A45" s="13"/>
      <c r="B45" s="13"/>
      <c r="C45" s="13"/>
      <c r="D45" s="13"/>
    </row>
    <row r="46" spans="1:4">
      <c r="A46" s="16"/>
      <c r="B46" s="16"/>
      <c r="C46" s="16"/>
      <c r="D46" s="16"/>
    </row>
    <row r="47" spans="1:4">
      <c r="A47" s="16"/>
      <c r="B47" s="16"/>
      <c r="C47" s="16"/>
      <c r="D47" s="16"/>
    </row>
    <row r="48" spans="1:4">
      <c r="A48" s="16"/>
      <c r="B48" s="16"/>
      <c r="C48" s="16"/>
      <c r="D48" s="16"/>
    </row>
    <row r="49" spans="1:4">
      <c r="A49" s="16"/>
      <c r="B49" s="16"/>
      <c r="C49" s="16"/>
      <c r="D49" s="16"/>
    </row>
    <row r="50" spans="1:4">
      <c r="A50" s="16"/>
      <c r="B50" s="16"/>
      <c r="C50" s="16"/>
      <c r="D50" s="16"/>
    </row>
    <row r="51" spans="1:4">
      <c r="A51" s="16"/>
      <c r="B51" s="16"/>
      <c r="C51" s="16"/>
      <c r="D51" s="16"/>
    </row>
    <row r="52" spans="1:4" ht="12" customHeight="1">
      <c r="A52" s="17"/>
      <c r="B52" s="18"/>
      <c r="C52" s="18"/>
      <c r="D52" s="18"/>
    </row>
    <row r="53" spans="1:4">
      <c r="A53" s="16"/>
      <c r="B53" s="16"/>
      <c r="C53" s="16"/>
      <c r="D53" s="16"/>
    </row>
    <row r="54" spans="1:4" ht="17.399999999999999">
      <c r="A54" s="149" t="s">
        <v>34</v>
      </c>
      <c r="B54" s="7"/>
      <c r="C54" s="7"/>
      <c r="D54" s="7"/>
    </row>
  </sheetData>
  <sheetProtection algorithmName="SHA-512" hashValue="7EgBipeBU62cx+rq/FOGfIRCAhP2dABQotsL6/cEr9dCyRBwyLpkVpPX7ZF2TXBIOw0LTSAmEMbyJ5/YyrAIYQ==" saltValue="fkjWa6tDuawmnVYPUycmjg==" spinCount="100000" sheet="1" objects="1" scenarios="1"/>
  <mergeCells count="1">
    <mergeCell ref="B13:C13"/>
  </mergeCells>
  <phoneticPr fontId="0" type="noConversion"/>
  <printOptions horizontalCentered="1"/>
  <pageMargins left="0.67" right="0.9" top="0.67" bottom="0" header="0.5" footer="0.25"/>
  <pageSetup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autoPageBreaks="0"/>
  </sheetPr>
  <dimension ref="A1:F41"/>
  <sheetViews>
    <sheetView showGridLines="0" showOutlineSymbols="0" view="pageBreakPreview" zoomScale="60" zoomScaleNormal="90" workbookViewId="0">
      <selection activeCell="O30" sqref="O30"/>
    </sheetView>
  </sheetViews>
  <sheetFormatPr defaultRowHeight="13.2"/>
  <cols>
    <col min="1" max="1" width="5" style="1" customWidth="1"/>
    <col min="2" max="2" width="6.44140625" style="1" customWidth="1"/>
    <col min="3" max="3" width="7.21875" style="1" customWidth="1"/>
    <col min="4" max="4" width="8" style="1" customWidth="1"/>
    <col min="5" max="5" width="63.21875" style="1" customWidth="1"/>
    <col min="6" max="6" width="5" style="1" customWidth="1"/>
  </cols>
  <sheetData>
    <row r="1" spans="1:6">
      <c r="A1" s="815" t="s">
        <v>1001</v>
      </c>
    </row>
    <row r="3" spans="1:6" ht="12.75" customHeight="1"/>
    <row r="4" spans="1:6" ht="17.399999999999999">
      <c r="A4" s="228" t="s">
        <v>96</v>
      </c>
      <c r="B4" s="525"/>
      <c r="C4" s="526"/>
      <c r="D4" s="526"/>
      <c r="E4" s="526"/>
      <c r="F4" s="526"/>
    </row>
    <row r="5" spans="1:6" ht="14.25" customHeight="1">
      <c r="A5" s="527"/>
      <c r="B5" s="527"/>
      <c r="C5" s="527"/>
      <c r="D5" s="527"/>
      <c r="E5" s="527"/>
      <c r="F5" s="527"/>
    </row>
    <row r="6" spans="1:6" ht="16.5" customHeight="1">
      <c r="A6" s="1138" t="s">
        <v>85</v>
      </c>
      <c r="B6" s="1138"/>
      <c r="C6" s="1138"/>
      <c r="D6" s="1138"/>
      <c r="E6" s="1138"/>
      <c r="F6" s="1138"/>
    </row>
    <row r="7" spans="1:6" ht="13.8" thickBot="1">
      <c r="A7" s="527"/>
      <c r="B7" s="527"/>
      <c r="C7" s="527"/>
      <c r="D7" s="527"/>
      <c r="E7" s="527"/>
      <c r="F7" s="527"/>
    </row>
    <row r="8" spans="1:6" ht="15.75" customHeight="1">
      <c r="A8" s="21" t="s">
        <v>136</v>
      </c>
      <c r="B8" s="23" t="s">
        <v>97</v>
      </c>
      <c r="C8" s="23" t="s">
        <v>98</v>
      </c>
      <c r="D8" s="1139" t="s">
        <v>99</v>
      </c>
      <c r="E8" s="1141" t="s">
        <v>100</v>
      </c>
      <c r="F8" s="21" t="s">
        <v>136</v>
      </c>
    </row>
    <row r="9" spans="1:6" ht="15.75" customHeight="1">
      <c r="A9" s="22" t="s">
        <v>137</v>
      </c>
      <c r="B9" s="24" t="s">
        <v>137</v>
      </c>
      <c r="C9" s="24" t="s">
        <v>137</v>
      </c>
      <c r="D9" s="1140"/>
      <c r="E9" s="1142"/>
      <c r="F9" s="22" t="s">
        <v>137</v>
      </c>
    </row>
    <row r="10" spans="1:6" ht="18" customHeight="1" thickBot="1">
      <c r="A10" s="20"/>
      <c r="B10" s="25" t="s">
        <v>138</v>
      </c>
      <c r="C10" s="25" t="s">
        <v>139</v>
      </c>
      <c r="D10" s="25" t="s">
        <v>140</v>
      </c>
      <c r="E10" s="25" t="s">
        <v>141</v>
      </c>
      <c r="F10" s="20"/>
    </row>
    <row r="11" spans="1:6" ht="25.05" customHeight="1">
      <c r="A11" s="19">
        <v>1</v>
      </c>
      <c r="B11" s="816"/>
      <c r="C11" s="816"/>
      <c r="D11" s="816"/>
      <c r="E11" s="816"/>
      <c r="F11" s="19">
        <v>1</v>
      </c>
    </row>
    <row r="12" spans="1:6" ht="25.05" customHeight="1">
      <c r="A12" s="19">
        <v>2</v>
      </c>
      <c r="B12" s="816"/>
      <c r="C12" s="816"/>
      <c r="D12" s="816"/>
      <c r="E12" s="816"/>
      <c r="F12" s="19">
        <v>2</v>
      </c>
    </row>
    <row r="13" spans="1:6" ht="25.05" customHeight="1">
      <c r="A13" s="19">
        <v>3</v>
      </c>
      <c r="B13" s="816"/>
      <c r="C13" s="816"/>
      <c r="D13" s="816"/>
      <c r="E13" s="816"/>
      <c r="F13" s="19">
        <v>3</v>
      </c>
    </row>
    <row r="14" spans="1:6" ht="25.05" customHeight="1">
      <c r="A14" s="19">
        <v>4</v>
      </c>
      <c r="B14" s="816"/>
      <c r="C14" s="816"/>
      <c r="D14" s="816"/>
      <c r="E14" s="816"/>
      <c r="F14" s="19">
        <v>4</v>
      </c>
    </row>
    <row r="15" spans="1:6" ht="25.05" customHeight="1">
      <c r="A15" s="19">
        <v>5</v>
      </c>
      <c r="B15" s="816"/>
      <c r="C15" s="816"/>
      <c r="D15" s="816"/>
      <c r="E15" s="816"/>
      <c r="F15" s="19">
        <v>5</v>
      </c>
    </row>
    <row r="16" spans="1:6" ht="25.05" customHeight="1">
      <c r="A16" s="19">
        <v>6</v>
      </c>
      <c r="B16" s="816"/>
      <c r="C16" s="816"/>
      <c r="D16" s="816"/>
      <c r="E16" s="816"/>
      <c r="F16" s="19">
        <v>6</v>
      </c>
    </row>
    <row r="17" spans="1:6" ht="25.05" customHeight="1">
      <c r="A17" s="19">
        <v>7</v>
      </c>
      <c r="B17" s="816"/>
      <c r="C17" s="816"/>
      <c r="D17" s="816"/>
      <c r="E17" s="816"/>
      <c r="F17" s="19">
        <v>7</v>
      </c>
    </row>
    <row r="18" spans="1:6" ht="25.05" customHeight="1">
      <c r="A18" s="19">
        <v>8</v>
      </c>
      <c r="B18" s="816"/>
      <c r="C18" s="816"/>
      <c r="D18" s="816"/>
      <c r="E18" s="816"/>
      <c r="F18" s="19">
        <v>8</v>
      </c>
    </row>
    <row r="19" spans="1:6" ht="25.05" customHeight="1">
      <c r="A19" s="19">
        <v>9</v>
      </c>
      <c r="B19" s="816"/>
      <c r="C19" s="816"/>
      <c r="D19" s="816"/>
      <c r="E19" s="816"/>
      <c r="F19" s="19">
        <v>9</v>
      </c>
    </row>
    <row r="20" spans="1:6" ht="25.05" customHeight="1">
      <c r="A20" s="19">
        <v>10</v>
      </c>
      <c r="B20" s="816"/>
      <c r="C20" s="816"/>
      <c r="D20" s="816"/>
      <c r="E20" s="816"/>
      <c r="F20" s="19">
        <v>10</v>
      </c>
    </row>
    <row r="21" spans="1:6" ht="25.05" customHeight="1">
      <c r="A21" s="19">
        <v>11</v>
      </c>
      <c r="B21" s="816"/>
      <c r="C21" s="816"/>
      <c r="D21" s="816"/>
      <c r="E21" s="816"/>
      <c r="F21" s="19">
        <v>11</v>
      </c>
    </row>
    <row r="22" spans="1:6" ht="25.05" customHeight="1">
      <c r="A22" s="19">
        <v>12</v>
      </c>
      <c r="B22" s="816"/>
      <c r="C22" s="816"/>
      <c r="D22" s="816"/>
      <c r="E22" s="816"/>
      <c r="F22" s="19">
        <v>12</v>
      </c>
    </row>
    <row r="23" spans="1:6" ht="25.05" customHeight="1">
      <c r="A23" s="19">
        <v>13</v>
      </c>
      <c r="B23" s="816"/>
      <c r="C23" s="816"/>
      <c r="D23" s="816"/>
      <c r="E23" s="816"/>
      <c r="F23" s="19">
        <v>13</v>
      </c>
    </row>
    <row r="24" spans="1:6" ht="25.05" customHeight="1">
      <c r="A24" s="19">
        <v>14</v>
      </c>
      <c r="B24" s="816"/>
      <c r="C24" s="816"/>
      <c r="D24" s="816"/>
      <c r="E24" s="816"/>
      <c r="F24" s="19">
        <v>14</v>
      </c>
    </row>
    <row r="25" spans="1:6" ht="25.05" customHeight="1">
      <c r="A25" s="19">
        <v>15</v>
      </c>
      <c r="B25" s="816"/>
      <c r="C25" s="816"/>
      <c r="D25" s="816"/>
      <c r="E25" s="816"/>
      <c r="F25" s="19">
        <v>15</v>
      </c>
    </row>
    <row r="26" spans="1:6" ht="25.05" customHeight="1">
      <c r="A26" s="19">
        <v>16</v>
      </c>
      <c r="B26" s="816"/>
      <c r="C26" s="816"/>
      <c r="D26" s="816"/>
      <c r="E26" s="816"/>
      <c r="F26" s="19">
        <v>16</v>
      </c>
    </row>
    <row r="27" spans="1:6" ht="25.05" customHeight="1">
      <c r="A27" s="19">
        <v>17</v>
      </c>
      <c r="B27" s="816"/>
      <c r="C27" s="816"/>
      <c r="D27" s="816"/>
      <c r="E27" s="816"/>
      <c r="F27" s="19">
        <v>17</v>
      </c>
    </row>
    <row r="28" spans="1:6" ht="25.05" customHeight="1">
      <c r="A28" s="19">
        <v>18</v>
      </c>
      <c r="B28" s="816"/>
      <c r="C28" s="816"/>
      <c r="D28" s="816"/>
      <c r="E28" s="816"/>
      <c r="F28" s="19">
        <v>18</v>
      </c>
    </row>
    <row r="29" spans="1:6" ht="25.05" customHeight="1">
      <c r="A29" s="19">
        <v>19</v>
      </c>
      <c r="B29" s="816"/>
      <c r="C29" s="816"/>
      <c r="D29" s="816"/>
      <c r="E29" s="816"/>
      <c r="F29" s="19">
        <v>19</v>
      </c>
    </row>
    <row r="30" spans="1:6" ht="25.05" customHeight="1">
      <c r="A30" s="19">
        <v>20</v>
      </c>
      <c r="B30" s="816"/>
      <c r="C30" s="816"/>
      <c r="D30" s="816"/>
      <c r="E30" s="816"/>
      <c r="F30" s="19">
        <v>20</v>
      </c>
    </row>
    <row r="31" spans="1:6" ht="25.05" customHeight="1">
      <c r="A31" s="19">
        <v>21</v>
      </c>
      <c r="B31" s="816"/>
      <c r="C31" s="816"/>
      <c r="D31" s="816"/>
      <c r="E31" s="816"/>
      <c r="F31" s="19">
        <v>21</v>
      </c>
    </row>
    <row r="32" spans="1:6" ht="25.05" customHeight="1" thickBot="1">
      <c r="A32" s="20">
        <v>22</v>
      </c>
      <c r="B32" s="817"/>
      <c r="C32" s="817"/>
      <c r="D32" s="817"/>
      <c r="E32" s="817"/>
      <c r="F32" s="20">
        <v>22</v>
      </c>
    </row>
    <row r="33" spans="1:6">
      <c r="A33" s="527"/>
      <c r="B33" s="527"/>
      <c r="C33" s="527"/>
      <c r="D33" s="527"/>
      <c r="E33" s="527"/>
      <c r="F33" s="527"/>
    </row>
    <row r="34" spans="1:6">
      <c r="A34" s="527"/>
      <c r="B34" s="527"/>
      <c r="C34" s="527"/>
      <c r="D34" s="527"/>
      <c r="E34" s="527"/>
      <c r="F34" s="527"/>
    </row>
    <row r="35" spans="1:6">
      <c r="A35" s="527"/>
      <c r="B35" s="527"/>
      <c r="C35" s="527"/>
      <c r="D35" s="527"/>
      <c r="E35" s="527"/>
      <c r="F35" s="527"/>
    </row>
    <row r="36" spans="1:6" ht="17.399999999999999">
      <c r="A36" s="528" t="s">
        <v>35</v>
      </c>
      <c r="B36" s="526"/>
      <c r="C36" s="526"/>
      <c r="D36" s="526"/>
      <c r="E36" s="526"/>
      <c r="F36" s="526"/>
    </row>
    <row r="41" spans="1:6">
      <c r="B41" s="2"/>
    </row>
  </sheetData>
  <mergeCells count="3">
    <mergeCell ref="A6:F6"/>
    <mergeCell ref="D8:D9"/>
    <mergeCell ref="E8:E9"/>
  </mergeCells>
  <phoneticPr fontId="0" type="noConversion"/>
  <printOptions horizontalCentered="1"/>
  <pageMargins left="0.67" right="0.9" top="0.67" bottom="0" header="0.5" footer="0.25"/>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11</vt:i4>
      </vt:variant>
    </vt:vector>
  </HeadingPairs>
  <TitlesOfParts>
    <vt:vector size="49" baseType="lpstr">
      <vt:lpstr>Cover</vt:lpstr>
      <vt:lpstr>_i_  </vt:lpstr>
      <vt:lpstr>_ii</vt:lpstr>
      <vt:lpstr>iii</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18 </vt:lpstr>
      <vt:lpstr>19 </vt:lpstr>
      <vt:lpstr>20</vt:lpstr>
      <vt:lpstr>21 </vt:lpstr>
      <vt:lpstr>22 </vt:lpstr>
      <vt:lpstr>23 </vt:lpstr>
      <vt:lpstr>24 </vt:lpstr>
      <vt:lpstr>25 </vt:lpstr>
      <vt:lpstr>26 </vt:lpstr>
      <vt:lpstr>27 </vt:lpstr>
      <vt:lpstr>27(A) </vt:lpstr>
      <vt:lpstr>28  </vt:lpstr>
      <vt:lpstr>28(A)</vt:lpstr>
      <vt:lpstr>29</vt:lpstr>
      <vt:lpstr>29.1</vt:lpstr>
      <vt:lpstr>30</vt:lpstr>
      <vt:lpstr>31</vt:lpstr>
      <vt:lpstr>_ii!Print_Area</vt:lpstr>
      <vt:lpstr>'13  '!Print_Area</vt:lpstr>
      <vt:lpstr>'14  '!Print_Area</vt:lpstr>
      <vt:lpstr>'16  '!Print_Area</vt:lpstr>
      <vt:lpstr>'17  '!Print_Area</vt:lpstr>
      <vt:lpstr>'2'!Print_Area</vt:lpstr>
      <vt:lpstr>'28  '!Print_Area</vt:lpstr>
      <vt:lpstr>'29'!Print_Area</vt:lpstr>
      <vt:lpstr>'29.1'!Print_Area</vt:lpstr>
      <vt:lpstr>'3'!Print_Area</vt:lpstr>
      <vt:lpstr>iii!Print_Area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2022-11-30T16:56:46Z</cp:lastPrinted>
  <dcterms:created xsi:type="dcterms:W3CDTF">1998-01-30T17:51:47Z</dcterms:created>
  <dcterms:modified xsi:type="dcterms:W3CDTF">2024-12-11T23:34:29Z</dcterms:modified>
</cp:coreProperties>
</file>